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ThisWorkbook" defaultThemeVersion="124226"/>
  <mc:AlternateContent xmlns:mc="http://schemas.openxmlformats.org/markup-compatibility/2006">
    <mc:Choice Requires="x15">
      <x15ac:absPath xmlns:x15ac="http://schemas.microsoft.com/office/spreadsheetml/2010/11/ac" url="S:\Soc_Plan\Child Care\Children's Services Tracking (S07)\Wage Enhancement\2024\"/>
    </mc:Choice>
  </mc:AlternateContent>
  <xr:revisionPtr revIDLastSave="0" documentId="13_ncr:1_{84156706-FC89-4FFE-89A4-59AC9F08D08B}" xr6:coauthVersionLast="47" xr6:coauthVersionMax="47" xr10:uidLastSave="{00000000-0000-0000-0000-000000000000}"/>
  <bookViews>
    <workbookView xWindow="-120" yWindow="-120" windowWidth="29040" windowHeight="15840" tabRatio="687" activeTab="1" xr2:uid="{00000000-000D-0000-FFFF-FFFF00000000}"/>
  </bookViews>
  <sheets>
    <sheet name="Instructions - WEG" sheetId="4" r:id="rId1"/>
    <sheet name="WEG Application 2023" sheetId="3" r:id="rId2"/>
    <sheet name="WEG Reconciliation" sheetId="5" r:id="rId3"/>
    <sheet name="Instructions - WC" sheetId="10" r:id="rId4"/>
    <sheet name="CWELCC WC RECE App" sheetId="6" r:id="rId5"/>
    <sheet name="CWELCC WC Supervisor App" sheetId="9" r:id="rId6"/>
    <sheet name="CWELCC WC Reconciliation" sheetId="8" r:id="rId7"/>
  </sheets>
  <definedNames>
    <definedName name="_xlnm._FilterDatabase" localSheetId="4" hidden="1">'CWELCC WC RECE App'!$A$8:$Q$108</definedName>
    <definedName name="_xlnm._FilterDatabase" localSheetId="5" hidden="1">'CWELCC WC Supervisor App'!$A$8:$Q$108</definedName>
    <definedName name="_xlnm._FilterDatabase" localSheetId="1" hidden="1">'WEG Application 2023'!$A$41:$Q$141</definedName>
    <definedName name="_xlnm.Print_Area" localSheetId="4">'CWELCC WC RECE App'!$B$1:$Q$125</definedName>
    <definedName name="_xlnm.Print_Area" localSheetId="5">'CWELCC WC Supervisor App'!$B$1:$Q$125</definedName>
    <definedName name="_xlnm.Print_Area" localSheetId="1">'WEG Application 2023'!$B$1:$Q$174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 i="9" l="1"/>
  <c r="P10" i="9" s="1"/>
  <c r="L10" i="9"/>
  <c r="M10" i="9"/>
  <c r="N10" i="9"/>
  <c r="O10" i="9"/>
  <c r="Q10" i="9" s="1"/>
  <c r="K11" i="9"/>
  <c r="L11" i="9"/>
  <c r="M11" i="9"/>
  <c r="N11" i="9"/>
  <c r="O11" i="9"/>
  <c r="Q11" i="9" s="1"/>
  <c r="P11" i="9"/>
  <c r="K12" i="9"/>
  <c r="L12" i="9"/>
  <c r="M12" i="9"/>
  <c r="N12" i="9"/>
  <c r="O12" i="9"/>
  <c r="P12" i="9"/>
  <c r="Q12" i="9"/>
  <c r="K13" i="9"/>
  <c r="L13" i="9"/>
  <c r="M13" i="9"/>
  <c r="N13" i="9"/>
  <c r="O13" i="9"/>
  <c r="P13" i="9"/>
  <c r="Q13" i="9"/>
  <c r="K14" i="9"/>
  <c r="P14" i="9" s="1"/>
  <c r="Q14" i="9" s="1"/>
  <c r="L14" i="9"/>
  <c r="M14" i="9"/>
  <c r="N14" i="9"/>
  <c r="O14" i="9"/>
  <c r="K15" i="9"/>
  <c r="P15" i="9" s="1"/>
  <c r="Q15" i="9" s="1"/>
  <c r="L15" i="9"/>
  <c r="M15" i="9"/>
  <c r="N15" i="9"/>
  <c r="O15" i="9"/>
  <c r="K16" i="9"/>
  <c r="P16" i="9" s="1"/>
  <c r="L16" i="9"/>
  <c r="M16" i="9"/>
  <c r="N16" i="9"/>
  <c r="O16" i="9"/>
  <c r="K17" i="9"/>
  <c r="P17" i="9" s="1"/>
  <c r="Q17" i="9" s="1"/>
  <c r="L17" i="9"/>
  <c r="M17" i="9"/>
  <c r="N17" i="9"/>
  <c r="O17" i="9"/>
  <c r="K18" i="9"/>
  <c r="L18" i="9"/>
  <c r="M18" i="9"/>
  <c r="N18" i="9"/>
  <c r="O18" i="9"/>
  <c r="Q18" i="9" s="1"/>
  <c r="P18" i="9"/>
  <c r="K19" i="9"/>
  <c r="L19" i="9"/>
  <c r="M19" i="9"/>
  <c r="N19" i="9"/>
  <c r="O19" i="9"/>
  <c r="Q19" i="9" s="1"/>
  <c r="P19" i="9"/>
  <c r="K20" i="9"/>
  <c r="L20" i="9"/>
  <c r="M20" i="9"/>
  <c r="N20" i="9"/>
  <c r="O20" i="9"/>
  <c r="Q20" i="9" s="1"/>
  <c r="P20" i="9"/>
  <c r="K21" i="9"/>
  <c r="L21" i="9"/>
  <c r="M21" i="9"/>
  <c r="N21" i="9"/>
  <c r="O21" i="9"/>
  <c r="P21" i="9"/>
  <c r="Q21" i="9" s="1"/>
  <c r="K22" i="9"/>
  <c r="P22" i="9" s="1"/>
  <c r="Q22" i="9" s="1"/>
  <c r="L22" i="9"/>
  <c r="M22" i="9"/>
  <c r="N22" i="9"/>
  <c r="O22" i="9"/>
  <c r="K23" i="9"/>
  <c r="P23" i="9" s="1"/>
  <c r="Q23" i="9" s="1"/>
  <c r="L23" i="9"/>
  <c r="M23" i="9"/>
  <c r="N23" i="9"/>
  <c r="O23" i="9"/>
  <c r="K24" i="9"/>
  <c r="P24" i="9" s="1"/>
  <c r="L24" i="9"/>
  <c r="M24" i="9"/>
  <c r="N24" i="9"/>
  <c r="O24" i="9"/>
  <c r="Q24" i="9" s="1"/>
  <c r="K25" i="9"/>
  <c r="P25" i="9" s="1"/>
  <c r="Q25" i="9" s="1"/>
  <c r="L25" i="9"/>
  <c r="M25" i="9"/>
  <c r="N25" i="9"/>
  <c r="O25" i="9"/>
  <c r="K26" i="9"/>
  <c r="L26" i="9"/>
  <c r="M26" i="9"/>
  <c r="N26" i="9"/>
  <c r="O26" i="9"/>
  <c r="Q26" i="9" s="1"/>
  <c r="P26" i="9"/>
  <c r="K27" i="9"/>
  <c r="L27" i="9"/>
  <c r="M27" i="9"/>
  <c r="N27" i="9"/>
  <c r="O27" i="9"/>
  <c r="Q27" i="9" s="1"/>
  <c r="P27" i="9"/>
  <c r="K28" i="9"/>
  <c r="L28" i="9"/>
  <c r="M28" i="9"/>
  <c r="N28" i="9"/>
  <c r="O28" i="9"/>
  <c r="Q28" i="9" s="1"/>
  <c r="P28" i="9"/>
  <c r="K29" i="9"/>
  <c r="L29" i="9"/>
  <c r="M29" i="9"/>
  <c r="N29" i="9"/>
  <c r="O29" i="9"/>
  <c r="P29" i="9"/>
  <c r="Q29" i="9"/>
  <c r="K30" i="9"/>
  <c r="P30" i="9" s="1"/>
  <c r="Q30" i="9" s="1"/>
  <c r="L30" i="9"/>
  <c r="M30" i="9"/>
  <c r="N30" i="9"/>
  <c r="O30" i="9"/>
  <c r="K31" i="9"/>
  <c r="P31" i="9" s="1"/>
  <c r="Q31" i="9" s="1"/>
  <c r="L31" i="9"/>
  <c r="M31" i="9"/>
  <c r="N31" i="9"/>
  <c r="O31" i="9"/>
  <c r="K32" i="9"/>
  <c r="P32" i="9" s="1"/>
  <c r="L32" i="9"/>
  <c r="M32" i="9"/>
  <c r="N32" i="9"/>
  <c r="O32" i="9"/>
  <c r="K33" i="9"/>
  <c r="P33" i="9" s="1"/>
  <c r="Q33" i="9" s="1"/>
  <c r="L33" i="9"/>
  <c r="M33" i="9"/>
  <c r="N33" i="9"/>
  <c r="O33" i="9"/>
  <c r="K34" i="9"/>
  <c r="L34" i="9"/>
  <c r="M34" i="9"/>
  <c r="N34" i="9"/>
  <c r="O34" i="9"/>
  <c r="Q34" i="9" s="1"/>
  <c r="P34" i="9"/>
  <c r="K35" i="9"/>
  <c r="L35" i="9"/>
  <c r="M35" i="9"/>
  <c r="N35" i="9"/>
  <c r="O35" i="9"/>
  <c r="Q35" i="9" s="1"/>
  <c r="P35" i="9"/>
  <c r="K36" i="9"/>
  <c r="L36" i="9"/>
  <c r="M36" i="9"/>
  <c r="N36" i="9"/>
  <c r="O36" i="9"/>
  <c r="Q36" i="9" s="1"/>
  <c r="P36" i="9"/>
  <c r="K37" i="9"/>
  <c r="L37" i="9"/>
  <c r="M37" i="9"/>
  <c r="N37" i="9"/>
  <c r="O37" i="9"/>
  <c r="P37" i="9"/>
  <c r="Q37" i="9"/>
  <c r="K38" i="9"/>
  <c r="P38" i="9" s="1"/>
  <c r="Q38" i="9" s="1"/>
  <c r="L38" i="9"/>
  <c r="M38" i="9"/>
  <c r="N38" i="9"/>
  <c r="O38" i="9"/>
  <c r="K39" i="9"/>
  <c r="P39" i="9" s="1"/>
  <c r="Q39" i="9" s="1"/>
  <c r="L39" i="9"/>
  <c r="M39" i="9"/>
  <c r="N39" i="9"/>
  <c r="O39" i="9"/>
  <c r="K40" i="9"/>
  <c r="P40" i="9" s="1"/>
  <c r="L40" i="9"/>
  <c r="M40" i="9"/>
  <c r="N40" i="9"/>
  <c r="O40" i="9"/>
  <c r="Q40" i="9" s="1"/>
  <c r="K41" i="9"/>
  <c r="P41" i="9" s="1"/>
  <c r="Q41" i="9" s="1"/>
  <c r="L41" i="9"/>
  <c r="M41" i="9"/>
  <c r="N41" i="9"/>
  <c r="O41" i="9"/>
  <c r="K42" i="9"/>
  <c r="L42" i="9"/>
  <c r="M42" i="9"/>
  <c r="N42" i="9"/>
  <c r="O42" i="9"/>
  <c r="Q42" i="9" s="1"/>
  <c r="P42" i="9"/>
  <c r="K43" i="9"/>
  <c r="L43" i="9"/>
  <c r="M43" i="9"/>
  <c r="N43" i="9"/>
  <c r="O43" i="9"/>
  <c r="Q43" i="9" s="1"/>
  <c r="P43" i="9"/>
  <c r="K44" i="9"/>
  <c r="L44" i="9"/>
  <c r="M44" i="9"/>
  <c r="N44" i="9"/>
  <c r="O44" i="9"/>
  <c r="Q44" i="9" s="1"/>
  <c r="P44" i="9"/>
  <c r="K45" i="9"/>
  <c r="L45" i="9"/>
  <c r="M45" i="9"/>
  <c r="N45" i="9"/>
  <c r="O45" i="9"/>
  <c r="P45" i="9"/>
  <c r="Q45" i="9"/>
  <c r="K46" i="9"/>
  <c r="P46" i="9" s="1"/>
  <c r="Q46" i="9" s="1"/>
  <c r="L46" i="9"/>
  <c r="M46" i="9"/>
  <c r="N46" i="9"/>
  <c r="O46" i="9"/>
  <c r="K47" i="9"/>
  <c r="P47" i="9" s="1"/>
  <c r="Q47" i="9" s="1"/>
  <c r="L47" i="9"/>
  <c r="M47" i="9"/>
  <c r="N47" i="9"/>
  <c r="O47" i="9"/>
  <c r="K48" i="9"/>
  <c r="P48" i="9" s="1"/>
  <c r="L48" i="9"/>
  <c r="M48" i="9"/>
  <c r="N48" i="9"/>
  <c r="O48" i="9"/>
  <c r="Q48" i="9" s="1"/>
  <c r="K49" i="9"/>
  <c r="P49" i="9" s="1"/>
  <c r="Q49" i="9" s="1"/>
  <c r="L49" i="9"/>
  <c r="M49" i="9"/>
  <c r="N49" i="9"/>
  <c r="O49" i="9"/>
  <c r="K50" i="9"/>
  <c r="L50" i="9"/>
  <c r="M50" i="9"/>
  <c r="N50" i="9"/>
  <c r="O50" i="9"/>
  <c r="Q50" i="9" s="1"/>
  <c r="P50" i="9"/>
  <c r="K51" i="9"/>
  <c r="L51" i="9"/>
  <c r="M51" i="9"/>
  <c r="N51" i="9"/>
  <c r="O51" i="9"/>
  <c r="Q51" i="9" s="1"/>
  <c r="P51" i="9"/>
  <c r="K52" i="9"/>
  <c r="L52" i="9"/>
  <c r="M52" i="9"/>
  <c r="N52" i="9"/>
  <c r="O52" i="9"/>
  <c r="Q52" i="9" s="1"/>
  <c r="P52" i="9"/>
  <c r="K53" i="9"/>
  <c r="L53" i="9"/>
  <c r="M53" i="9"/>
  <c r="N53" i="9"/>
  <c r="O53" i="9"/>
  <c r="P53" i="9"/>
  <c r="Q53" i="9"/>
  <c r="K54" i="9"/>
  <c r="P54" i="9" s="1"/>
  <c r="Q54" i="9" s="1"/>
  <c r="L54" i="9"/>
  <c r="M54" i="9"/>
  <c r="N54" i="9"/>
  <c r="O54" i="9"/>
  <c r="K55" i="9"/>
  <c r="P55" i="9" s="1"/>
  <c r="Q55" i="9" s="1"/>
  <c r="L55" i="9"/>
  <c r="M55" i="9"/>
  <c r="N55" i="9"/>
  <c r="O55" i="9"/>
  <c r="K56" i="9"/>
  <c r="P56" i="9" s="1"/>
  <c r="L56" i="9"/>
  <c r="M56" i="9"/>
  <c r="N56" i="9"/>
  <c r="O56" i="9"/>
  <c r="K57" i="9"/>
  <c r="P57" i="9" s="1"/>
  <c r="Q57" i="9" s="1"/>
  <c r="L57" i="9"/>
  <c r="M57" i="9"/>
  <c r="N57" i="9"/>
  <c r="O57" i="9"/>
  <c r="K58" i="9"/>
  <c r="L58" i="9"/>
  <c r="M58" i="9"/>
  <c r="N58" i="9"/>
  <c r="O58" i="9"/>
  <c r="Q58" i="9" s="1"/>
  <c r="P58" i="9"/>
  <c r="K59" i="9"/>
  <c r="L59" i="9"/>
  <c r="M59" i="9"/>
  <c r="N59" i="9"/>
  <c r="O59" i="9"/>
  <c r="Q59" i="9" s="1"/>
  <c r="P59" i="9"/>
  <c r="K60" i="9"/>
  <c r="L60" i="9"/>
  <c r="M60" i="9"/>
  <c r="N60" i="9"/>
  <c r="O60" i="9"/>
  <c r="Q60" i="9" s="1"/>
  <c r="P60" i="9"/>
  <c r="K61" i="9"/>
  <c r="L61" i="9"/>
  <c r="M61" i="9"/>
  <c r="N61" i="9"/>
  <c r="O61" i="9"/>
  <c r="P61" i="9"/>
  <c r="Q61" i="9"/>
  <c r="K62" i="9"/>
  <c r="P62" i="9" s="1"/>
  <c r="Q62" i="9" s="1"/>
  <c r="L62" i="9"/>
  <c r="M62" i="9"/>
  <c r="N62" i="9"/>
  <c r="O62" i="9"/>
  <c r="K63" i="9"/>
  <c r="P63" i="9" s="1"/>
  <c r="Q63" i="9" s="1"/>
  <c r="L63" i="9"/>
  <c r="M63" i="9"/>
  <c r="N63" i="9"/>
  <c r="O63" i="9"/>
  <c r="K64" i="9"/>
  <c r="P64" i="9" s="1"/>
  <c r="L64" i="9"/>
  <c r="M64" i="9"/>
  <c r="N64" i="9"/>
  <c r="O64" i="9"/>
  <c r="Q64" i="9" s="1"/>
  <c r="K65" i="9"/>
  <c r="P65" i="9" s="1"/>
  <c r="Q65" i="9" s="1"/>
  <c r="L65" i="9"/>
  <c r="M65" i="9"/>
  <c r="N65" i="9"/>
  <c r="O65" i="9"/>
  <c r="K66" i="9"/>
  <c r="L66" i="9"/>
  <c r="M66" i="9"/>
  <c r="N66" i="9"/>
  <c r="O66" i="9"/>
  <c r="Q66" i="9" s="1"/>
  <c r="P66" i="9"/>
  <c r="K67" i="9"/>
  <c r="L67" i="9"/>
  <c r="M67" i="9"/>
  <c r="N67" i="9"/>
  <c r="O67" i="9"/>
  <c r="Q67" i="9" s="1"/>
  <c r="P67" i="9"/>
  <c r="K68" i="9"/>
  <c r="L68" i="9"/>
  <c r="M68" i="9"/>
  <c r="N68" i="9"/>
  <c r="O68" i="9"/>
  <c r="Q68" i="9" s="1"/>
  <c r="P68" i="9"/>
  <c r="K69" i="9"/>
  <c r="L69" i="9"/>
  <c r="M69" i="9"/>
  <c r="N69" i="9"/>
  <c r="O69" i="9"/>
  <c r="P69" i="9"/>
  <c r="Q69" i="9"/>
  <c r="K70" i="9"/>
  <c r="P70" i="9" s="1"/>
  <c r="Q70" i="9" s="1"/>
  <c r="L70" i="9"/>
  <c r="M70" i="9"/>
  <c r="N70" i="9"/>
  <c r="O70" i="9"/>
  <c r="K71" i="9"/>
  <c r="P71" i="9" s="1"/>
  <c r="Q71" i="9" s="1"/>
  <c r="L71" i="9"/>
  <c r="M71" i="9"/>
  <c r="N71" i="9"/>
  <c r="O71" i="9"/>
  <c r="K72" i="9"/>
  <c r="P72" i="9" s="1"/>
  <c r="L72" i="9"/>
  <c r="M72" i="9"/>
  <c r="N72" i="9"/>
  <c r="O72" i="9"/>
  <c r="K73" i="9"/>
  <c r="P73" i="9" s="1"/>
  <c r="Q73" i="9" s="1"/>
  <c r="L73" i="9"/>
  <c r="M73" i="9"/>
  <c r="N73" i="9"/>
  <c r="O73" i="9"/>
  <c r="K74" i="9"/>
  <c r="L74" i="9"/>
  <c r="M74" i="9"/>
  <c r="N74" i="9"/>
  <c r="O74" i="9"/>
  <c r="Q74" i="9" s="1"/>
  <c r="P74" i="9"/>
  <c r="K75" i="9"/>
  <c r="L75" i="9"/>
  <c r="M75" i="9"/>
  <c r="N75" i="9"/>
  <c r="O75" i="9"/>
  <c r="Q75" i="9" s="1"/>
  <c r="P75" i="9"/>
  <c r="K76" i="9"/>
  <c r="L76" i="9"/>
  <c r="M76" i="9"/>
  <c r="N76" i="9"/>
  <c r="O76" i="9"/>
  <c r="Q76" i="9" s="1"/>
  <c r="P76" i="9"/>
  <c r="K77" i="9"/>
  <c r="L77" i="9"/>
  <c r="M77" i="9"/>
  <c r="N77" i="9"/>
  <c r="O77" i="9"/>
  <c r="P77" i="9"/>
  <c r="Q77" i="9"/>
  <c r="K78" i="9"/>
  <c r="P78" i="9" s="1"/>
  <c r="Q78" i="9" s="1"/>
  <c r="L78" i="9"/>
  <c r="M78" i="9"/>
  <c r="N78" i="9"/>
  <c r="O78" i="9"/>
  <c r="K79" i="9"/>
  <c r="P79" i="9" s="1"/>
  <c r="Q79" i="9" s="1"/>
  <c r="L79" i="9"/>
  <c r="M79" i="9"/>
  <c r="N79" i="9"/>
  <c r="O79" i="9"/>
  <c r="K80" i="9"/>
  <c r="P80" i="9" s="1"/>
  <c r="L80" i="9"/>
  <c r="M80" i="9"/>
  <c r="N80" i="9"/>
  <c r="O80" i="9"/>
  <c r="K81" i="9"/>
  <c r="P81" i="9" s="1"/>
  <c r="Q81" i="9" s="1"/>
  <c r="L81" i="9"/>
  <c r="M81" i="9"/>
  <c r="N81" i="9"/>
  <c r="O81" i="9"/>
  <c r="K82" i="9"/>
  <c r="L82" i="9"/>
  <c r="M82" i="9"/>
  <c r="N82" i="9"/>
  <c r="O82" i="9"/>
  <c r="Q82" i="9" s="1"/>
  <c r="P82" i="9"/>
  <c r="K83" i="9"/>
  <c r="L83" i="9"/>
  <c r="M83" i="9"/>
  <c r="N83" i="9"/>
  <c r="O83" i="9"/>
  <c r="Q83" i="9" s="1"/>
  <c r="P83" i="9"/>
  <c r="K84" i="9"/>
  <c r="L84" i="9"/>
  <c r="M84" i="9"/>
  <c r="N84" i="9"/>
  <c r="O84" i="9"/>
  <c r="Q84" i="9" s="1"/>
  <c r="P84" i="9"/>
  <c r="K85" i="9"/>
  <c r="L85" i="9"/>
  <c r="M85" i="9"/>
  <c r="N85" i="9"/>
  <c r="O85" i="9"/>
  <c r="P85" i="9"/>
  <c r="Q85" i="9"/>
  <c r="K86" i="9"/>
  <c r="P86" i="9" s="1"/>
  <c r="Q86" i="9" s="1"/>
  <c r="L86" i="9"/>
  <c r="M86" i="9"/>
  <c r="N86" i="9"/>
  <c r="O86" i="9"/>
  <c r="K87" i="9"/>
  <c r="P87" i="9" s="1"/>
  <c r="Q87" i="9" s="1"/>
  <c r="L87" i="9"/>
  <c r="M87" i="9"/>
  <c r="N87" i="9"/>
  <c r="O87" i="9"/>
  <c r="K88" i="9"/>
  <c r="P88" i="9" s="1"/>
  <c r="L88" i="9"/>
  <c r="M88" i="9"/>
  <c r="N88" i="9"/>
  <c r="O88" i="9"/>
  <c r="Q88" i="9" s="1"/>
  <c r="K89" i="9"/>
  <c r="P89" i="9" s="1"/>
  <c r="Q89" i="9" s="1"/>
  <c r="L89" i="9"/>
  <c r="M89" i="9"/>
  <c r="N89" i="9"/>
  <c r="O89" i="9"/>
  <c r="K90" i="9"/>
  <c r="L90" i="9"/>
  <c r="M90" i="9"/>
  <c r="N90" i="9"/>
  <c r="O90" i="9"/>
  <c r="Q90" i="9" s="1"/>
  <c r="P90" i="9"/>
  <c r="K91" i="9"/>
  <c r="L91" i="9"/>
  <c r="M91" i="9"/>
  <c r="N91" i="9"/>
  <c r="O91" i="9"/>
  <c r="Q91" i="9" s="1"/>
  <c r="P91" i="9"/>
  <c r="K92" i="9"/>
  <c r="L92" i="9"/>
  <c r="M92" i="9"/>
  <c r="N92" i="9"/>
  <c r="O92" i="9"/>
  <c r="Q92" i="9" s="1"/>
  <c r="P92" i="9"/>
  <c r="K93" i="9"/>
  <c r="L93" i="9"/>
  <c r="M93" i="9"/>
  <c r="N93" i="9"/>
  <c r="O93" i="9"/>
  <c r="P93" i="9"/>
  <c r="Q93" i="9"/>
  <c r="K94" i="9"/>
  <c r="P94" i="9" s="1"/>
  <c r="Q94" i="9" s="1"/>
  <c r="L94" i="9"/>
  <c r="M94" i="9"/>
  <c r="N94" i="9"/>
  <c r="O94" i="9"/>
  <c r="K95" i="9"/>
  <c r="P95" i="9" s="1"/>
  <c r="Q95" i="9" s="1"/>
  <c r="L95" i="9"/>
  <c r="M95" i="9"/>
  <c r="N95" i="9"/>
  <c r="O95" i="9"/>
  <c r="K96" i="9"/>
  <c r="P96" i="9" s="1"/>
  <c r="L96" i="9"/>
  <c r="M96" i="9"/>
  <c r="N96" i="9"/>
  <c r="O96" i="9"/>
  <c r="K97" i="9"/>
  <c r="P97" i="9" s="1"/>
  <c r="Q97" i="9" s="1"/>
  <c r="L97" i="9"/>
  <c r="M97" i="9"/>
  <c r="N97" i="9"/>
  <c r="O97" i="9"/>
  <c r="K98" i="9"/>
  <c r="L98" i="9"/>
  <c r="M98" i="9"/>
  <c r="N98" i="9"/>
  <c r="O98" i="9"/>
  <c r="Q98" i="9" s="1"/>
  <c r="P98" i="9"/>
  <c r="K99" i="9"/>
  <c r="L99" i="9"/>
  <c r="M99" i="9"/>
  <c r="N99" i="9"/>
  <c r="O99" i="9"/>
  <c r="Q99" i="9" s="1"/>
  <c r="P99" i="9"/>
  <c r="K100" i="9"/>
  <c r="L100" i="9"/>
  <c r="M100" i="9"/>
  <c r="N100" i="9"/>
  <c r="O100" i="9"/>
  <c r="P100" i="9"/>
  <c r="Q100" i="9" s="1"/>
  <c r="K101" i="9"/>
  <c r="L101" i="9"/>
  <c r="M101" i="9"/>
  <c r="N101" i="9"/>
  <c r="O101" i="9"/>
  <c r="P101" i="9"/>
  <c r="Q101" i="9"/>
  <c r="K102" i="9"/>
  <c r="P102" i="9" s="1"/>
  <c r="Q102" i="9" s="1"/>
  <c r="L102" i="9"/>
  <c r="M102" i="9"/>
  <c r="N102" i="9"/>
  <c r="O102" i="9"/>
  <c r="K103" i="9"/>
  <c r="P103" i="9" s="1"/>
  <c r="Q103" i="9" s="1"/>
  <c r="L103" i="9"/>
  <c r="M103" i="9"/>
  <c r="N103" i="9"/>
  <c r="O103" i="9"/>
  <c r="K104" i="9"/>
  <c r="P104" i="9" s="1"/>
  <c r="L104" i="9"/>
  <c r="M104" i="9"/>
  <c r="N104" i="9"/>
  <c r="O104" i="9"/>
  <c r="Q104" i="9" s="1"/>
  <c r="K105" i="9"/>
  <c r="P105" i="9" s="1"/>
  <c r="Q105" i="9" s="1"/>
  <c r="L105" i="9"/>
  <c r="M105" i="9"/>
  <c r="N105" i="9"/>
  <c r="O105" i="9"/>
  <c r="K106" i="9"/>
  <c r="L106" i="9"/>
  <c r="M106" i="9"/>
  <c r="N106" i="9"/>
  <c r="O106" i="9"/>
  <c r="Q106" i="9" s="1"/>
  <c r="P106" i="9"/>
  <c r="K107" i="9"/>
  <c r="L107" i="9"/>
  <c r="M107" i="9"/>
  <c r="N107" i="9"/>
  <c r="O107" i="9"/>
  <c r="Q107" i="9" s="1"/>
  <c r="P107" i="9"/>
  <c r="K108" i="9"/>
  <c r="L108" i="9"/>
  <c r="M108" i="9"/>
  <c r="N108" i="9"/>
  <c r="O108" i="9"/>
  <c r="P108" i="9"/>
  <c r="Q108" i="9" s="1"/>
  <c r="K10" i="6"/>
  <c r="L10" i="6"/>
  <c r="M10" i="6"/>
  <c r="N10" i="6"/>
  <c r="O10" i="6"/>
  <c r="Q10" i="6" s="1"/>
  <c r="P10" i="6"/>
  <c r="K11" i="6"/>
  <c r="L11" i="6"/>
  <c r="M11" i="6"/>
  <c r="N11" i="6"/>
  <c r="O11" i="6"/>
  <c r="Q11" i="6" s="1"/>
  <c r="P11" i="6"/>
  <c r="K12" i="6"/>
  <c r="L12" i="6"/>
  <c r="M12" i="6"/>
  <c r="N12" i="6"/>
  <c r="O12" i="6"/>
  <c r="P12" i="6"/>
  <c r="Q12" i="6"/>
  <c r="K13" i="6"/>
  <c r="L13" i="6"/>
  <c r="M13" i="6"/>
  <c r="N13" i="6"/>
  <c r="O13" i="6"/>
  <c r="P13" i="6"/>
  <c r="Q13" i="6"/>
  <c r="K14" i="6"/>
  <c r="P14" i="6" s="1"/>
  <c r="Q14" i="6" s="1"/>
  <c r="L14" i="6"/>
  <c r="M14" i="6"/>
  <c r="N14" i="6"/>
  <c r="O14" i="6"/>
  <c r="K15" i="6"/>
  <c r="P15" i="6" s="1"/>
  <c r="Q15" i="6" s="1"/>
  <c r="L15" i="6"/>
  <c r="M15" i="6"/>
  <c r="N15" i="6"/>
  <c r="O15" i="6"/>
  <c r="K16" i="6"/>
  <c r="P16" i="6" s="1"/>
  <c r="Q16" i="6" s="1"/>
  <c r="L16" i="6"/>
  <c r="M16" i="6"/>
  <c r="N16" i="6"/>
  <c r="O16" i="6"/>
  <c r="K17" i="6"/>
  <c r="P17" i="6" s="1"/>
  <c r="Q17" i="6" s="1"/>
  <c r="L17" i="6"/>
  <c r="M17" i="6"/>
  <c r="N17" i="6"/>
  <c r="O17" i="6"/>
  <c r="K18" i="6"/>
  <c r="P18" i="6" s="1"/>
  <c r="L18" i="6"/>
  <c r="M18" i="6"/>
  <c r="N18" i="6"/>
  <c r="O18" i="6"/>
  <c r="Q18" i="6" s="1"/>
  <c r="K19" i="6"/>
  <c r="L19" i="6"/>
  <c r="M19" i="6"/>
  <c r="N19" i="6"/>
  <c r="O19" i="6"/>
  <c r="Q19" i="6" s="1"/>
  <c r="P19" i="6"/>
  <c r="K20" i="6"/>
  <c r="L20" i="6"/>
  <c r="M20" i="6"/>
  <c r="N20" i="6"/>
  <c r="O20" i="6"/>
  <c r="P20" i="6"/>
  <c r="Q20" i="6"/>
  <c r="K21" i="6"/>
  <c r="L21" i="6"/>
  <c r="M21" i="6"/>
  <c r="N21" i="6"/>
  <c r="O21" i="6"/>
  <c r="P21" i="6"/>
  <c r="Q21" i="6"/>
  <c r="K22" i="6"/>
  <c r="P22" i="6" s="1"/>
  <c r="Q22" i="6" s="1"/>
  <c r="L22" i="6"/>
  <c r="M22" i="6"/>
  <c r="N22" i="6"/>
  <c r="O22" i="6"/>
  <c r="K23" i="6"/>
  <c r="P23" i="6" s="1"/>
  <c r="Q23" i="6" s="1"/>
  <c r="L23" i="6"/>
  <c r="M23" i="6"/>
  <c r="N23" i="6"/>
  <c r="O23" i="6"/>
  <c r="K24" i="6"/>
  <c r="P24" i="6" s="1"/>
  <c r="Q24" i="6" s="1"/>
  <c r="L24" i="6"/>
  <c r="M24" i="6"/>
  <c r="N24" i="6"/>
  <c r="O24" i="6"/>
  <c r="K25" i="6"/>
  <c r="P25" i="6" s="1"/>
  <c r="Q25" i="6" s="1"/>
  <c r="L25" i="6"/>
  <c r="M25" i="6"/>
  <c r="N25" i="6"/>
  <c r="O25" i="6"/>
  <c r="K26" i="6"/>
  <c r="P26" i="6" s="1"/>
  <c r="L26" i="6"/>
  <c r="M26" i="6"/>
  <c r="N26" i="6"/>
  <c r="O26" i="6"/>
  <c r="Q26" i="6" s="1"/>
  <c r="K27" i="6"/>
  <c r="L27" i="6"/>
  <c r="M27" i="6"/>
  <c r="N27" i="6"/>
  <c r="O27" i="6"/>
  <c r="Q27" i="6" s="1"/>
  <c r="P27" i="6"/>
  <c r="K28" i="6"/>
  <c r="L28" i="6"/>
  <c r="M28" i="6"/>
  <c r="N28" i="6"/>
  <c r="O28" i="6"/>
  <c r="P28" i="6"/>
  <c r="Q28" i="6"/>
  <c r="K29" i="6"/>
  <c r="L29" i="6"/>
  <c r="M29" i="6"/>
  <c r="N29" i="6"/>
  <c r="O29" i="6"/>
  <c r="P29" i="6"/>
  <c r="Q29" i="6"/>
  <c r="K30" i="6"/>
  <c r="P30" i="6" s="1"/>
  <c r="Q30" i="6" s="1"/>
  <c r="L30" i="6"/>
  <c r="M30" i="6"/>
  <c r="N30" i="6"/>
  <c r="O30" i="6"/>
  <c r="K31" i="6"/>
  <c r="P31" i="6" s="1"/>
  <c r="Q31" i="6" s="1"/>
  <c r="L31" i="6"/>
  <c r="M31" i="6"/>
  <c r="N31" i="6"/>
  <c r="O31" i="6"/>
  <c r="K32" i="6"/>
  <c r="P32" i="6" s="1"/>
  <c r="Q32" i="6" s="1"/>
  <c r="L32" i="6"/>
  <c r="M32" i="6"/>
  <c r="N32" i="6"/>
  <c r="O32" i="6"/>
  <c r="K33" i="6"/>
  <c r="P33" i="6" s="1"/>
  <c r="Q33" i="6" s="1"/>
  <c r="L33" i="6"/>
  <c r="M33" i="6"/>
  <c r="N33" i="6"/>
  <c r="O33" i="6"/>
  <c r="K34" i="6"/>
  <c r="P34" i="6" s="1"/>
  <c r="L34" i="6"/>
  <c r="M34" i="6"/>
  <c r="N34" i="6"/>
  <c r="O34" i="6"/>
  <c r="Q34" i="6" s="1"/>
  <c r="K35" i="6"/>
  <c r="L35" i="6"/>
  <c r="M35" i="6"/>
  <c r="N35" i="6"/>
  <c r="O35" i="6"/>
  <c r="Q35" i="6" s="1"/>
  <c r="P35" i="6"/>
  <c r="K36" i="6"/>
  <c r="L36" i="6"/>
  <c r="M36" i="6"/>
  <c r="N36" i="6"/>
  <c r="O36" i="6"/>
  <c r="P36" i="6"/>
  <c r="Q36" i="6"/>
  <c r="K37" i="6"/>
  <c r="L37" i="6"/>
  <c r="M37" i="6"/>
  <c r="N37" i="6"/>
  <c r="O37" i="6"/>
  <c r="P37" i="6"/>
  <c r="Q37" i="6"/>
  <c r="K38" i="6"/>
  <c r="P38" i="6" s="1"/>
  <c r="Q38" i="6" s="1"/>
  <c r="L38" i="6"/>
  <c r="M38" i="6"/>
  <c r="N38" i="6"/>
  <c r="O38" i="6"/>
  <c r="K39" i="6"/>
  <c r="P39" i="6" s="1"/>
  <c r="Q39" i="6" s="1"/>
  <c r="L39" i="6"/>
  <c r="M39" i="6"/>
  <c r="N39" i="6"/>
  <c r="O39" i="6"/>
  <c r="K40" i="6"/>
  <c r="P40" i="6" s="1"/>
  <c r="Q40" i="6" s="1"/>
  <c r="L40" i="6"/>
  <c r="M40" i="6"/>
  <c r="N40" i="6"/>
  <c r="O40" i="6"/>
  <c r="K41" i="6"/>
  <c r="P41" i="6" s="1"/>
  <c r="Q41" i="6" s="1"/>
  <c r="L41" i="6"/>
  <c r="M41" i="6"/>
  <c r="N41" i="6"/>
  <c r="O41" i="6"/>
  <c r="K42" i="6"/>
  <c r="L42" i="6"/>
  <c r="M42" i="6"/>
  <c r="N42" i="6"/>
  <c r="O42" i="6"/>
  <c r="Q42" i="6" s="1"/>
  <c r="P42" i="6"/>
  <c r="K43" i="6"/>
  <c r="L43" i="6"/>
  <c r="M43" i="6"/>
  <c r="N43" i="6"/>
  <c r="O43" i="6"/>
  <c r="Q43" i="6" s="1"/>
  <c r="P43" i="6"/>
  <c r="K44" i="6"/>
  <c r="L44" i="6"/>
  <c r="M44" i="6"/>
  <c r="N44" i="6"/>
  <c r="O44" i="6"/>
  <c r="P44" i="6"/>
  <c r="Q44" i="6"/>
  <c r="K45" i="6"/>
  <c r="L45" i="6"/>
  <c r="M45" i="6"/>
  <c r="N45" i="6"/>
  <c r="O45" i="6"/>
  <c r="P45" i="6"/>
  <c r="Q45" i="6"/>
  <c r="K46" i="6"/>
  <c r="P46" i="6" s="1"/>
  <c r="Q46" i="6" s="1"/>
  <c r="L46" i="6"/>
  <c r="M46" i="6"/>
  <c r="N46" i="6"/>
  <c r="O46" i="6"/>
  <c r="K47" i="6"/>
  <c r="P47" i="6" s="1"/>
  <c r="Q47" i="6" s="1"/>
  <c r="L47" i="6"/>
  <c r="M47" i="6"/>
  <c r="N47" i="6"/>
  <c r="O47" i="6"/>
  <c r="K48" i="6"/>
  <c r="P48" i="6" s="1"/>
  <c r="Q48" i="6" s="1"/>
  <c r="L48" i="6"/>
  <c r="M48" i="6"/>
  <c r="N48" i="6"/>
  <c r="O48" i="6"/>
  <c r="K49" i="6"/>
  <c r="P49" i="6" s="1"/>
  <c r="Q49" i="6" s="1"/>
  <c r="L49" i="6"/>
  <c r="M49" i="6"/>
  <c r="N49" i="6"/>
  <c r="O49" i="6"/>
  <c r="K50" i="6"/>
  <c r="L50" i="6"/>
  <c r="M50" i="6"/>
  <c r="N50" i="6"/>
  <c r="O50" i="6"/>
  <c r="Q50" i="6" s="1"/>
  <c r="P50" i="6"/>
  <c r="K51" i="6"/>
  <c r="L51" i="6"/>
  <c r="M51" i="6"/>
  <c r="N51" i="6"/>
  <c r="O51" i="6"/>
  <c r="Q51" i="6" s="1"/>
  <c r="P51" i="6"/>
  <c r="K52" i="6"/>
  <c r="L52" i="6"/>
  <c r="M52" i="6"/>
  <c r="N52" i="6"/>
  <c r="O52" i="6"/>
  <c r="P52" i="6"/>
  <c r="Q52" i="6"/>
  <c r="K53" i="6"/>
  <c r="L53" i="6"/>
  <c r="M53" i="6"/>
  <c r="N53" i="6"/>
  <c r="O53" i="6"/>
  <c r="P53" i="6"/>
  <c r="Q53" i="6"/>
  <c r="K54" i="6"/>
  <c r="P54" i="6" s="1"/>
  <c r="Q54" i="6" s="1"/>
  <c r="L54" i="6"/>
  <c r="M54" i="6"/>
  <c r="N54" i="6"/>
  <c r="O54" i="6"/>
  <c r="K55" i="6"/>
  <c r="P55" i="6" s="1"/>
  <c r="Q55" i="6" s="1"/>
  <c r="L55" i="6"/>
  <c r="M55" i="6"/>
  <c r="N55" i="6"/>
  <c r="O55" i="6"/>
  <c r="K56" i="6"/>
  <c r="P56" i="6" s="1"/>
  <c r="Q56" i="6" s="1"/>
  <c r="L56" i="6"/>
  <c r="M56" i="6"/>
  <c r="N56" i="6"/>
  <c r="O56" i="6"/>
  <c r="K57" i="6"/>
  <c r="P57" i="6" s="1"/>
  <c r="Q57" i="6" s="1"/>
  <c r="L57" i="6"/>
  <c r="M57" i="6"/>
  <c r="N57" i="6"/>
  <c r="O57" i="6"/>
  <c r="K58" i="6"/>
  <c r="L58" i="6"/>
  <c r="M58" i="6"/>
  <c r="N58" i="6"/>
  <c r="O58" i="6"/>
  <c r="Q58" i="6" s="1"/>
  <c r="P58" i="6"/>
  <c r="K59" i="6"/>
  <c r="L59" i="6"/>
  <c r="M59" i="6"/>
  <c r="N59" i="6"/>
  <c r="O59" i="6"/>
  <c r="Q59" i="6" s="1"/>
  <c r="P59" i="6"/>
  <c r="K60" i="6"/>
  <c r="L60" i="6"/>
  <c r="M60" i="6"/>
  <c r="N60" i="6"/>
  <c r="O60" i="6"/>
  <c r="P60" i="6"/>
  <c r="Q60" i="6"/>
  <c r="K61" i="6"/>
  <c r="L61" i="6"/>
  <c r="M61" i="6"/>
  <c r="N61" i="6"/>
  <c r="O61" i="6"/>
  <c r="P61" i="6"/>
  <c r="Q61" i="6"/>
  <c r="K62" i="6"/>
  <c r="P62" i="6" s="1"/>
  <c r="Q62" i="6" s="1"/>
  <c r="L62" i="6"/>
  <c r="M62" i="6"/>
  <c r="N62" i="6"/>
  <c r="O62" i="6"/>
  <c r="K63" i="6"/>
  <c r="P63" i="6" s="1"/>
  <c r="Q63" i="6" s="1"/>
  <c r="L63" i="6"/>
  <c r="M63" i="6"/>
  <c r="N63" i="6"/>
  <c r="O63" i="6"/>
  <c r="K64" i="6"/>
  <c r="P64" i="6" s="1"/>
  <c r="Q64" i="6" s="1"/>
  <c r="L64" i="6"/>
  <c r="M64" i="6"/>
  <c r="N64" i="6"/>
  <c r="O64" i="6"/>
  <c r="K65" i="6"/>
  <c r="P65" i="6" s="1"/>
  <c r="Q65" i="6" s="1"/>
  <c r="L65" i="6"/>
  <c r="M65" i="6"/>
  <c r="N65" i="6"/>
  <c r="O65" i="6"/>
  <c r="K66" i="6"/>
  <c r="L66" i="6"/>
  <c r="M66" i="6"/>
  <c r="N66" i="6"/>
  <c r="O66" i="6"/>
  <c r="Q66" i="6" s="1"/>
  <c r="P66" i="6"/>
  <c r="K67" i="6"/>
  <c r="L67" i="6"/>
  <c r="M67" i="6"/>
  <c r="N67" i="6"/>
  <c r="O67" i="6"/>
  <c r="Q67" i="6" s="1"/>
  <c r="P67" i="6"/>
  <c r="K68" i="6"/>
  <c r="L68" i="6"/>
  <c r="M68" i="6"/>
  <c r="N68" i="6"/>
  <c r="O68" i="6"/>
  <c r="P68" i="6"/>
  <c r="Q68" i="6"/>
  <c r="K69" i="6"/>
  <c r="L69" i="6"/>
  <c r="M69" i="6"/>
  <c r="N69" i="6"/>
  <c r="O69" i="6"/>
  <c r="P69" i="6"/>
  <c r="Q69" i="6"/>
  <c r="K70" i="6"/>
  <c r="P70" i="6" s="1"/>
  <c r="Q70" i="6" s="1"/>
  <c r="L70" i="6"/>
  <c r="M70" i="6"/>
  <c r="N70" i="6"/>
  <c r="O70" i="6"/>
  <c r="K71" i="6"/>
  <c r="P71" i="6" s="1"/>
  <c r="Q71" i="6" s="1"/>
  <c r="L71" i="6"/>
  <c r="M71" i="6"/>
  <c r="N71" i="6"/>
  <c r="O71" i="6"/>
  <c r="K72" i="6"/>
  <c r="P72" i="6" s="1"/>
  <c r="Q72" i="6" s="1"/>
  <c r="L72" i="6"/>
  <c r="M72" i="6"/>
  <c r="N72" i="6"/>
  <c r="O72" i="6"/>
  <c r="K73" i="6"/>
  <c r="P73" i="6" s="1"/>
  <c r="Q73" i="6" s="1"/>
  <c r="L73" i="6"/>
  <c r="M73" i="6"/>
  <c r="N73" i="6"/>
  <c r="O73" i="6"/>
  <c r="K74" i="6"/>
  <c r="L74" i="6"/>
  <c r="M74" i="6"/>
  <c r="N74" i="6"/>
  <c r="O74" i="6"/>
  <c r="Q74" i="6" s="1"/>
  <c r="P74" i="6"/>
  <c r="K75" i="6"/>
  <c r="L75" i="6"/>
  <c r="M75" i="6"/>
  <c r="N75" i="6"/>
  <c r="O75" i="6"/>
  <c r="Q75" i="6" s="1"/>
  <c r="P75" i="6"/>
  <c r="K76" i="6"/>
  <c r="L76" i="6"/>
  <c r="M76" i="6"/>
  <c r="N76" i="6"/>
  <c r="O76" i="6"/>
  <c r="P76" i="6"/>
  <c r="Q76" i="6"/>
  <c r="K77" i="6"/>
  <c r="L77" i="6"/>
  <c r="M77" i="6"/>
  <c r="N77" i="6"/>
  <c r="O77" i="6"/>
  <c r="P77" i="6"/>
  <c r="Q77" i="6"/>
  <c r="K78" i="6"/>
  <c r="P78" i="6" s="1"/>
  <c r="Q78" i="6" s="1"/>
  <c r="L78" i="6"/>
  <c r="M78" i="6"/>
  <c r="N78" i="6"/>
  <c r="O78" i="6"/>
  <c r="K79" i="6"/>
  <c r="P79" i="6" s="1"/>
  <c r="Q79" i="6" s="1"/>
  <c r="L79" i="6"/>
  <c r="M79" i="6"/>
  <c r="N79" i="6"/>
  <c r="O79" i="6"/>
  <c r="K80" i="6"/>
  <c r="P80" i="6" s="1"/>
  <c r="Q80" i="6" s="1"/>
  <c r="L80" i="6"/>
  <c r="M80" i="6"/>
  <c r="N80" i="6"/>
  <c r="O80" i="6"/>
  <c r="K81" i="6"/>
  <c r="P81" i="6" s="1"/>
  <c r="Q81" i="6" s="1"/>
  <c r="L81" i="6"/>
  <c r="M81" i="6"/>
  <c r="N81" i="6"/>
  <c r="O81" i="6"/>
  <c r="K82" i="6"/>
  <c r="L82" i="6"/>
  <c r="M82" i="6"/>
  <c r="N82" i="6"/>
  <c r="O82" i="6"/>
  <c r="Q82" i="6" s="1"/>
  <c r="P82" i="6"/>
  <c r="K83" i="6"/>
  <c r="L83" i="6"/>
  <c r="M83" i="6"/>
  <c r="N83" i="6"/>
  <c r="O83" i="6"/>
  <c r="Q83" i="6" s="1"/>
  <c r="P83" i="6"/>
  <c r="K84" i="6"/>
  <c r="L84" i="6"/>
  <c r="M84" i="6"/>
  <c r="N84" i="6"/>
  <c r="O84" i="6"/>
  <c r="P84" i="6"/>
  <c r="Q84" i="6"/>
  <c r="K85" i="6"/>
  <c r="L85" i="6"/>
  <c r="M85" i="6"/>
  <c r="N85" i="6"/>
  <c r="O85" i="6"/>
  <c r="P85" i="6"/>
  <c r="Q85" i="6"/>
  <c r="K86" i="6"/>
  <c r="P86" i="6" s="1"/>
  <c r="Q86" i="6" s="1"/>
  <c r="L86" i="6"/>
  <c r="M86" i="6"/>
  <c r="N86" i="6"/>
  <c r="O86" i="6"/>
  <c r="K87" i="6"/>
  <c r="P87" i="6" s="1"/>
  <c r="Q87" i="6" s="1"/>
  <c r="L87" i="6"/>
  <c r="M87" i="6"/>
  <c r="N87" i="6"/>
  <c r="O87" i="6"/>
  <c r="K88" i="6"/>
  <c r="P88" i="6" s="1"/>
  <c r="Q88" i="6" s="1"/>
  <c r="L88" i="6"/>
  <c r="M88" i="6"/>
  <c r="N88" i="6"/>
  <c r="O88" i="6"/>
  <c r="K89" i="6"/>
  <c r="P89" i="6" s="1"/>
  <c r="Q89" i="6" s="1"/>
  <c r="L89" i="6"/>
  <c r="M89" i="6"/>
  <c r="N89" i="6"/>
  <c r="O89" i="6"/>
  <c r="K90" i="6"/>
  <c r="L90" i="6"/>
  <c r="M90" i="6"/>
  <c r="N90" i="6"/>
  <c r="O90" i="6"/>
  <c r="Q90" i="6" s="1"/>
  <c r="P90" i="6"/>
  <c r="K91" i="6"/>
  <c r="L91" i="6"/>
  <c r="M91" i="6"/>
  <c r="N91" i="6"/>
  <c r="O91" i="6"/>
  <c r="Q91" i="6" s="1"/>
  <c r="P91" i="6"/>
  <c r="K92" i="6"/>
  <c r="L92" i="6"/>
  <c r="M92" i="6"/>
  <c r="N92" i="6"/>
  <c r="O92" i="6"/>
  <c r="P92" i="6"/>
  <c r="Q92" i="6"/>
  <c r="K93" i="6"/>
  <c r="L93" i="6"/>
  <c r="M93" i="6"/>
  <c r="N93" i="6"/>
  <c r="O93" i="6"/>
  <c r="P93" i="6"/>
  <c r="Q93" i="6"/>
  <c r="K94" i="6"/>
  <c r="P94" i="6" s="1"/>
  <c r="Q94" i="6" s="1"/>
  <c r="L94" i="6"/>
  <c r="M94" i="6"/>
  <c r="N94" i="6"/>
  <c r="O94" i="6"/>
  <c r="K95" i="6"/>
  <c r="P95" i="6" s="1"/>
  <c r="Q95" i="6" s="1"/>
  <c r="L95" i="6"/>
  <c r="M95" i="6"/>
  <c r="N95" i="6"/>
  <c r="O95" i="6"/>
  <c r="K96" i="6"/>
  <c r="P96" i="6" s="1"/>
  <c r="Q96" i="6" s="1"/>
  <c r="L96" i="6"/>
  <c r="M96" i="6"/>
  <c r="N96" i="6"/>
  <c r="O96" i="6"/>
  <c r="K97" i="6"/>
  <c r="P97" i="6" s="1"/>
  <c r="Q97" i="6" s="1"/>
  <c r="L97" i="6"/>
  <c r="M97" i="6"/>
  <c r="N97" i="6"/>
  <c r="O97" i="6"/>
  <c r="K98" i="6"/>
  <c r="L98" i="6"/>
  <c r="M98" i="6"/>
  <c r="N98" i="6"/>
  <c r="O98" i="6"/>
  <c r="Q98" i="6" s="1"/>
  <c r="P98" i="6"/>
  <c r="K99" i="6"/>
  <c r="L99" i="6"/>
  <c r="M99" i="6"/>
  <c r="N99" i="6"/>
  <c r="O99" i="6"/>
  <c r="Q99" i="6" s="1"/>
  <c r="P99" i="6"/>
  <c r="K100" i="6"/>
  <c r="L100" i="6"/>
  <c r="M100" i="6"/>
  <c r="N100" i="6"/>
  <c r="O100" i="6"/>
  <c r="P100" i="6"/>
  <c r="Q100" i="6"/>
  <c r="K101" i="6"/>
  <c r="L101" i="6"/>
  <c r="M101" i="6"/>
  <c r="N101" i="6"/>
  <c r="O101" i="6"/>
  <c r="P101" i="6"/>
  <c r="Q101" i="6"/>
  <c r="K102" i="6"/>
  <c r="P102" i="6" s="1"/>
  <c r="Q102" i="6" s="1"/>
  <c r="L102" i="6"/>
  <c r="M102" i="6"/>
  <c r="N102" i="6"/>
  <c r="O102" i="6"/>
  <c r="K103" i="6"/>
  <c r="P103" i="6" s="1"/>
  <c r="Q103" i="6" s="1"/>
  <c r="L103" i="6"/>
  <c r="M103" i="6"/>
  <c r="N103" i="6"/>
  <c r="O103" i="6"/>
  <c r="K104" i="6"/>
  <c r="P104" i="6" s="1"/>
  <c r="Q104" i="6" s="1"/>
  <c r="L104" i="6"/>
  <c r="M104" i="6"/>
  <c r="N104" i="6"/>
  <c r="O104" i="6"/>
  <c r="K105" i="6"/>
  <c r="P105" i="6" s="1"/>
  <c r="Q105" i="6" s="1"/>
  <c r="L105" i="6"/>
  <c r="M105" i="6"/>
  <c r="N105" i="6"/>
  <c r="O105" i="6"/>
  <c r="K106" i="6"/>
  <c r="L106" i="6"/>
  <c r="M106" i="6"/>
  <c r="N106" i="6"/>
  <c r="O106" i="6"/>
  <c r="Q106" i="6" s="1"/>
  <c r="P106" i="6"/>
  <c r="K107" i="6"/>
  <c r="L107" i="6"/>
  <c r="M107" i="6"/>
  <c r="N107" i="6"/>
  <c r="O107" i="6"/>
  <c r="Q107" i="6" s="1"/>
  <c r="P107" i="6"/>
  <c r="K108" i="6"/>
  <c r="L108" i="6"/>
  <c r="M108" i="6"/>
  <c r="N108" i="6"/>
  <c r="O108" i="6"/>
  <c r="P108" i="6"/>
  <c r="Q108" i="6"/>
  <c r="M9" i="6"/>
  <c r="N9" i="6" s="1"/>
  <c r="M42" i="3"/>
  <c r="L43" i="3"/>
  <c r="M43" i="3"/>
  <c r="O43" i="3" s="1"/>
  <c r="L44" i="3"/>
  <c r="M44" i="3"/>
  <c r="L45" i="3"/>
  <c r="M45" i="3"/>
  <c r="O45" i="3"/>
  <c r="L46" i="3"/>
  <c r="M46" i="3"/>
  <c r="P46" i="3" s="1"/>
  <c r="Q46" i="3" s="1"/>
  <c r="O46" i="3"/>
  <c r="L47" i="3"/>
  <c r="M47" i="3"/>
  <c r="P47" i="3" s="1"/>
  <c r="Q47" i="3" s="1"/>
  <c r="O47" i="3"/>
  <c r="L48" i="3"/>
  <c r="M48" i="3"/>
  <c r="P48" i="3" s="1"/>
  <c r="Q48" i="3" s="1"/>
  <c r="O48" i="3"/>
  <c r="L49" i="3"/>
  <c r="M49" i="3"/>
  <c r="P49" i="3" s="1"/>
  <c r="O49" i="3"/>
  <c r="Q49" i="3" s="1"/>
  <c r="L50" i="3"/>
  <c r="M50" i="3"/>
  <c r="P50" i="3" s="1"/>
  <c r="Q50" i="3" s="1"/>
  <c r="O50" i="3"/>
  <c r="N50" i="3" s="1"/>
  <c r="L51" i="3"/>
  <c r="M51" i="3"/>
  <c r="P51" i="3" s="1"/>
  <c r="Q51" i="3" s="1"/>
  <c r="O51" i="3"/>
  <c r="N51" i="3" s="1"/>
  <c r="L52" i="3"/>
  <c r="M52" i="3"/>
  <c r="P52" i="3" s="1"/>
  <c r="Q52" i="3" s="1"/>
  <c r="O52" i="3"/>
  <c r="N52" i="3" s="1"/>
  <c r="L53" i="3"/>
  <c r="M53" i="3"/>
  <c r="P53" i="3" s="1"/>
  <c r="O53" i="3"/>
  <c r="Q53" i="3" s="1"/>
  <c r="L54" i="3"/>
  <c r="M54" i="3"/>
  <c r="P54" i="3" s="1"/>
  <c r="Q54" i="3" s="1"/>
  <c r="O54" i="3"/>
  <c r="L55" i="3"/>
  <c r="M55" i="3"/>
  <c r="P55" i="3" s="1"/>
  <c r="Q55" i="3" s="1"/>
  <c r="O55" i="3"/>
  <c r="L56" i="3"/>
  <c r="M56" i="3"/>
  <c r="P56" i="3" s="1"/>
  <c r="Q56" i="3" s="1"/>
  <c r="O56" i="3"/>
  <c r="L57" i="3"/>
  <c r="M57" i="3"/>
  <c r="P57" i="3" s="1"/>
  <c r="O57" i="3"/>
  <c r="Q57" i="3" s="1"/>
  <c r="L58" i="3"/>
  <c r="M58" i="3"/>
  <c r="P58" i="3" s="1"/>
  <c r="Q58" i="3" s="1"/>
  <c r="O58" i="3"/>
  <c r="N58" i="3" s="1"/>
  <c r="L59" i="3"/>
  <c r="M59" i="3"/>
  <c r="P59" i="3" s="1"/>
  <c r="Q59" i="3" s="1"/>
  <c r="O59" i="3"/>
  <c r="N59" i="3" s="1"/>
  <c r="L60" i="3"/>
  <c r="M60" i="3"/>
  <c r="P60" i="3" s="1"/>
  <c r="Q60" i="3" s="1"/>
  <c r="O60" i="3"/>
  <c r="N60" i="3" s="1"/>
  <c r="L61" i="3"/>
  <c r="M61" i="3"/>
  <c r="P61" i="3" s="1"/>
  <c r="O61" i="3"/>
  <c r="Q61" i="3" s="1"/>
  <c r="L62" i="3"/>
  <c r="M62" i="3"/>
  <c r="P62" i="3" s="1"/>
  <c r="Q62" i="3" s="1"/>
  <c r="O62" i="3"/>
  <c r="L63" i="3"/>
  <c r="M63" i="3"/>
  <c r="P63" i="3" s="1"/>
  <c r="Q63" i="3" s="1"/>
  <c r="O63" i="3"/>
  <c r="L64" i="3"/>
  <c r="M64" i="3"/>
  <c r="P64" i="3" s="1"/>
  <c r="Q64" i="3" s="1"/>
  <c r="O64" i="3"/>
  <c r="L65" i="3"/>
  <c r="M65" i="3"/>
  <c r="P65" i="3" s="1"/>
  <c r="O65" i="3"/>
  <c r="Q65" i="3" s="1"/>
  <c r="L66" i="3"/>
  <c r="M66" i="3"/>
  <c r="P66" i="3" s="1"/>
  <c r="Q66" i="3" s="1"/>
  <c r="O66" i="3"/>
  <c r="N66" i="3" s="1"/>
  <c r="L67" i="3"/>
  <c r="M67" i="3"/>
  <c r="P67" i="3" s="1"/>
  <c r="Q67" i="3" s="1"/>
  <c r="O67" i="3"/>
  <c r="N67" i="3" s="1"/>
  <c r="L68" i="3"/>
  <c r="M68" i="3"/>
  <c r="P68" i="3" s="1"/>
  <c r="Q68" i="3" s="1"/>
  <c r="O68" i="3"/>
  <c r="N68" i="3" s="1"/>
  <c r="L69" i="3"/>
  <c r="M69" i="3"/>
  <c r="P69" i="3" s="1"/>
  <c r="O69" i="3"/>
  <c r="Q69" i="3" s="1"/>
  <c r="L70" i="3"/>
  <c r="M70" i="3"/>
  <c r="P70" i="3" s="1"/>
  <c r="Q70" i="3" s="1"/>
  <c r="O70" i="3"/>
  <c r="L71" i="3"/>
  <c r="M71" i="3"/>
  <c r="P71" i="3" s="1"/>
  <c r="Q71" i="3" s="1"/>
  <c r="O71" i="3"/>
  <c r="L72" i="3"/>
  <c r="M72" i="3"/>
  <c r="P72" i="3" s="1"/>
  <c r="Q72" i="3" s="1"/>
  <c r="O72" i="3"/>
  <c r="L73" i="3"/>
  <c r="M73" i="3"/>
  <c r="P73" i="3" s="1"/>
  <c r="O73" i="3"/>
  <c r="L74" i="3"/>
  <c r="M74" i="3"/>
  <c r="P74" i="3" s="1"/>
  <c r="Q74" i="3" s="1"/>
  <c r="O74" i="3"/>
  <c r="N74" i="3" s="1"/>
  <c r="L75" i="3"/>
  <c r="M75" i="3"/>
  <c r="P75" i="3" s="1"/>
  <c r="Q75" i="3" s="1"/>
  <c r="O75" i="3"/>
  <c r="N75" i="3" s="1"/>
  <c r="L76" i="3"/>
  <c r="M76" i="3"/>
  <c r="P76" i="3" s="1"/>
  <c r="Q76" i="3" s="1"/>
  <c r="O76" i="3"/>
  <c r="N76" i="3" s="1"/>
  <c r="L77" i="3"/>
  <c r="M77" i="3"/>
  <c r="P77" i="3" s="1"/>
  <c r="O77" i="3"/>
  <c r="Q77" i="3" s="1"/>
  <c r="L78" i="3"/>
  <c r="M78" i="3"/>
  <c r="P78" i="3" s="1"/>
  <c r="Q78" i="3" s="1"/>
  <c r="O78" i="3"/>
  <c r="L79" i="3"/>
  <c r="M79" i="3"/>
  <c r="P79" i="3" s="1"/>
  <c r="Q79" i="3" s="1"/>
  <c r="O79" i="3"/>
  <c r="L80" i="3"/>
  <c r="M80" i="3"/>
  <c r="P80" i="3" s="1"/>
  <c r="Q80" i="3" s="1"/>
  <c r="O80" i="3"/>
  <c r="L81" i="3"/>
  <c r="M81" i="3"/>
  <c r="P81" i="3" s="1"/>
  <c r="O81" i="3"/>
  <c r="Q81" i="3" s="1"/>
  <c r="L82" i="3"/>
  <c r="M82" i="3"/>
  <c r="P82" i="3" s="1"/>
  <c r="Q82" i="3" s="1"/>
  <c r="O82" i="3"/>
  <c r="N82" i="3" s="1"/>
  <c r="L83" i="3"/>
  <c r="M83" i="3"/>
  <c r="P83" i="3" s="1"/>
  <c r="Q83" i="3" s="1"/>
  <c r="O83" i="3"/>
  <c r="N83" i="3" s="1"/>
  <c r="L84" i="3"/>
  <c r="M84" i="3"/>
  <c r="P84" i="3" s="1"/>
  <c r="Q84" i="3" s="1"/>
  <c r="O84" i="3"/>
  <c r="N84" i="3" s="1"/>
  <c r="L85" i="3"/>
  <c r="M85" i="3"/>
  <c r="P85" i="3" s="1"/>
  <c r="O85" i="3"/>
  <c r="Q85" i="3" s="1"/>
  <c r="L86" i="3"/>
  <c r="M86" i="3"/>
  <c r="P86" i="3" s="1"/>
  <c r="Q86" i="3" s="1"/>
  <c r="O86" i="3"/>
  <c r="L87" i="3"/>
  <c r="M87" i="3"/>
  <c r="P87" i="3" s="1"/>
  <c r="Q87" i="3" s="1"/>
  <c r="O87" i="3"/>
  <c r="L88" i="3"/>
  <c r="M88" i="3"/>
  <c r="P88" i="3" s="1"/>
  <c r="Q88" i="3" s="1"/>
  <c r="O88" i="3"/>
  <c r="L89" i="3"/>
  <c r="M89" i="3"/>
  <c r="P89" i="3" s="1"/>
  <c r="O89" i="3"/>
  <c r="Q89" i="3" s="1"/>
  <c r="L90" i="3"/>
  <c r="M90" i="3"/>
  <c r="P90" i="3" s="1"/>
  <c r="Q90" i="3" s="1"/>
  <c r="O90" i="3"/>
  <c r="N90" i="3" s="1"/>
  <c r="L91" i="3"/>
  <c r="M91" i="3"/>
  <c r="P91" i="3" s="1"/>
  <c r="Q91" i="3" s="1"/>
  <c r="O91" i="3"/>
  <c r="N91" i="3" s="1"/>
  <c r="L92" i="3"/>
  <c r="M92" i="3"/>
  <c r="P92" i="3" s="1"/>
  <c r="Q92" i="3" s="1"/>
  <c r="O92" i="3"/>
  <c r="N92" i="3" s="1"/>
  <c r="L93" i="3"/>
  <c r="M93" i="3"/>
  <c r="P93" i="3" s="1"/>
  <c r="O93" i="3"/>
  <c r="Q93" i="3" s="1"/>
  <c r="L94" i="3"/>
  <c r="M94" i="3"/>
  <c r="P94" i="3" s="1"/>
  <c r="Q94" i="3" s="1"/>
  <c r="O94" i="3"/>
  <c r="L95" i="3"/>
  <c r="M95" i="3"/>
  <c r="P95" i="3" s="1"/>
  <c r="Q95" i="3" s="1"/>
  <c r="O95" i="3"/>
  <c r="L96" i="3"/>
  <c r="M96" i="3"/>
  <c r="P96" i="3" s="1"/>
  <c r="Q96" i="3" s="1"/>
  <c r="O96" i="3"/>
  <c r="L97" i="3"/>
  <c r="M97" i="3"/>
  <c r="P97" i="3" s="1"/>
  <c r="O97" i="3"/>
  <c r="Q97" i="3" s="1"/>
  <c r="L98" i="3"/>
  <c r="M98" i="3"/>
  <c r="P98" i="3" s="1"/>
  <c r="Q98" i="3" s="1"/>
  <c r="O98" i="3"/>
  <c r="N98" i="3" s="1"/>
  <c r="L99" i="3"/>
  <c r="M99" i="3"/>
  <c r="P99" i="3" s="1"/>
  <c r="Q99" i="3" s="1"/>
  <c r="O99" i="3"/>
  <c r="N99" i="3" s="1"/>
  <c r="L100" i="3"/>
  <c r="M100" i="3"/>
  <c r="P100" i="3" s="1"/>
  <c r="Q100" i="3" s="1"/>
  <c r="O100" i="3"/>
  <c r="N100" i="3" s="1"/>
  <c r="L101" i="3"/>
  <c r="M101" i="3"/>
  <c r="P101" i="3" s="1"/>
  <c r="O101" i="3"/>
  <c r="Q101" i="3" s="1"/>
  <c r="L102" i="3"/>
  <c r="M102" i="3"/>
  <c r="P102" i="3" s="1"/>
  <c r="Q102" i="3" s="1"/>
  <c r="O102" i="3"/>
  <c r="L103" i="3"/>
  <c r="M103" i="3"/>
  <c r="P103" i="3" s="1"/>
  <c r="Q103" i="3" s="1"/>
  <c r="O103" i="3"/>
  <c r="L104" i="3"/>
  <c r="M104" i="3"/>
  <c r="P104" i="3" s="1"/>
  <c r="Q104" i="3" s="1"/>
  <c r="O104" i="3"/>
  <c r="L105" i="3"/>
  <c r="M105" i="3"/>
  <c r="P105" i="3" s="1"/>
  <c r="O105" i="3"/>
  <c r="L106" i="3"/>
  <c r="M106" i="3"/>
  <c r="P106" i="3" s="1"/>
  <c r="Q106" i="3" s="1"/>
  <c r="O106" i="3"/>
  <c r="N106" i="3" s="1"/>
  <c r="L107" i="3"/>
  <c r="M107" i="3"/>
  <c r="P107" i="3" s="1"/>
  <c r="Q107" i="3" s="1"/>
  <c r="O107" i="3"/>
  <c r="N107" i="3" s="1"/>
  <c r="L108" i="3"/>
  <c r="M108" i="3"/>
  <c r="P108" i="3" s="1"/>
  <c r="O108" i="3"/>
  <c r="L109" i="3"/>
  <c r="M109" i="3"/>
  <c r="O109" i="3"/>
  <c r="Q109" i="3" s="1"/>
  <c r="P109" i="3"/>
  <c r="L110" i="3"/>
  <c r="M110" i="3"/>
  <c r="P110" i="3" s="1"/>
  <c r="Q110" i="3" s="1"/>
  <c r="O110" i="3"/>
  <c r="L111" i="3"/>
  <c r="M111" i="3"/>
  <c r="P111" i="3" s="1"/>
  <c r="Q111" i="3" s="1"/>
  <c r="O111" i="3"/>
  <c r="N111" i="3" s="1"/>
  <c r="L112" i="3"/>
  <c r="M112" i="3"/>
  <c r="P112" i="3" s="1"/>
  <c r="O112" i="3"/>
  <c r="L113" i="3"/>
  <c r="M113" i="3"/>
  <c r="O113" i="3"/>
  <c r="Q113" i="3" s="1"/>
  <c r="P113" i="3"/>
  <c r="L114" i="3"/>
  <c r="M114" i="3"/>
  <c r="P114" i="3" s="1"/>
  <c r="Q114" i="3" s="1"/>
  <c r="O114" i="3"/>
  <c r="L115" i="3"/>
  <c r="M115" i="3"/>
  <c r="P115" i="3" s="1"/>
  <c r="Q115" i="3" s="1"/>
  <c r="O115" i="3"/>
  <c r="L116" i="3"/>
  <c r="M116" i="3"/>
  <c r="P116" i="3" s="1"/>
  <c r="O116" i="3"/>
  <c r="L117" i="3"/>
  <c r="M117" i="3"/>
  <c r="O117" i="3"/>
  <c r="Q117" i="3" s="1"/>
  <c r="P117" i="3"/>
  <c r="L118" i="3"/>
  <c r="M118" i="3"/>
  <c r="P118" i="3" s="1"/>
  <c r="Q118" i="3" s="1"/>
  <c r="O118" i="3"/>
  <c r="L119" i="3"/>
  <c r="M119" i="3"/>
  <c r="P119" i="3" s="1"/>
  <c r="Q119" i="3" s="1"/>
  <c r="O119" i="3"/>
  <c r="L120" i="3"/>
  <c r="M120" i="3"/>
  <c r="P120" i="3" s="1"/>
  <c r="O120" i="3"/>
  <c r="L121" i="3"/>
  <c r="M121" i="3"/>
  <c r="O121" i="3"/>
  <c r="Q121" i="3" s="1"/>
  <c r="P121" i="3"/>
  <c r="L122" i="3"/>
  <c r="M122" i="3"/>
  <c r="P122" i="3" s="1"/>
  <c r="Q122" i="3" s="1"/>
  <c r="O122" i="3"/>
  <c r="L123" i="3"/>
  <c r="M123" i="3"/>
  <c r="P123" i="3" s="1"/>
  <c r="Q123" i="3" s="1"/>
  <c r="O123" i="3"/>
  <c r="L124" i="3"/>
  <c r="M124" i="3"/>
  <c r="P124" i="3" s="1"/>
  <c r="O124" i="3"/>
  <c r="L125" i="3"/>
  <c r="M125" i="3"/>
  <c r="O125" i="3"/>
  <c r="Q125" i="3" s="1"/>
  <c r="P125" i="3"/>
  <c r="L126" i="3"/>
  <c r="M126" i="3"/>
  <c r="P126" i="3" s="1"/>
  <c r="Q126" i="3" s="1"/>
  <c r="O126" i="3"/>
  <c r="N126" i="3" s="1"/>
  <c r="L127" i="3"/>
  <c r="M127" i="3"/>
  <c r="P127" i="3" s="1"/>
  <c r="Q127" i="3" s="1"/>
  <c r="O127" i="3"/>
  <c r="L128" i="3"/>
  <c r="M128" i="3"/>
  <c r="P128" i="3" s="1"/>
  <c r="O128" i="3"/>
  <c r="L129" i="3"/>
  <c r="M129" i="3"/>
  <c r="O129" i="3"/>
  <c r="Q129" i="3" s="1"/>
  <c r="P129" i="3"/>
  <c r="L130" i="3"/>
  <c r="M130" i="3"/>
  <c r="P130" i="3" s="1"/>
  <c r="Q130" i="3" s="1"/>
  <c r="O130" i="3"/>
  <c r="N130" i="3" s="1"/>
  <c r="L131" i="3"/>
  <c r="M131" i="3"/>
  <c r="P131" i="3" s="1"/>
  <c r="Q131" i="3" s="1"/>
  <c r="O131" i="3"/>
  <c r="N131" i="3" s="1"/>
  <c r="L132" i="3"/>
  <c r="M132" i="3"/>
  <c r="P132" i="3" s="1"/>
  <c r="O132" i="3"/>
  <c r="L133" i="3"/>
  <c r="M133" i="3"/>
  <c r="O133" i="3"/>
  <c r="Q133" i="3" s="1"/>
  <c r="P133" i="3"/>
  <c r="L134" i="3"/>
  <c r="M134" i="3"/>
  <c r="P134" i="3" s="1"/>
  <c r="Q134" i="3" s="1"/>
  <c r="O134" i="3"/>
  <c r="N134" i="3" s="1"/>
  <c r="L135" i="3"/>
  <c r="M135" i="3"/>
  <c r="P135" i="3" s="1"/>
  <c r="Q135" i="3" s="1"/>
  <c r="O135" i="3"/>
  <c r="N135" i="3" s="1"/>
  <c r="L136" i="3"/>
  <c r="M136" i="3"/>
  <c r="P136" i="3" s="1"/>
  <c r="O136" i="3"/>
  <c r="L137" i="3"/>
  <c r="M137" i="3"/>
  <c r="O137" i="3"/>
  <c r="Q137" i="3" s="1"/>
  <c r="P137" i="3"/>
  <c r="L138" i="3"/>
  <c r="M138" i="3"/>
  <c r="P138" i="3" s="1"/>
  <c r="Q138" i="3" s="1"/>
  <c r="O138" i="3"/>
  <c r="N138" i="3" s="1"/>
  <c r="L139" i="3"/>
  <c r="M139" i="3"/>
  <c r="P139" i="3" s="1"/>
  <c r="Q139" i="3" s="1"/>
  <c r="O139" i="3"/>
  <c r="N139" i="3" s="1"/>
  <c r="L140" i="3"/>
  <c r="M140" i="3"/>
  <c r="P140" i="3" s="1"/>
  <c r="O140" i="3"/>
  <c r="L141" i="3"/>
  <c r="M141" i="3"/>
  <c r="O141" i="3"/>
  <c r="Q141" i="3" s="1"/>
  <c r="P141" i="3"/>
  <c r="M9" i="9"/>
  <c r="N9" i="9" s="1"/>
  <c r="L42" i="3"/>
  <c r="A9" i="6"/>
  <c r="A108" i="9"/>
  <c r="A107" i="9"/>
  <c r="A106" i="9"/>
  <c r="A105" i="9"/>
  <c r="A104" i="9"/>
  <c r="A103" i="9"/>
  <c r="A102" i="9"/>
  <c r="A101" i="9"/>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I9" i="8"/>
  <c r="I10" i="8" s="1"/>
  <c r="G10" i="8"/>
  <c r="H10" i="8"/>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Q56" i="9" l="1"/>
  <c r="Q16" i="9"/>
  <c r="Q80" i="9"/>
  <c r="Q72" i="9"/>
  <c r="Q96" i="9"/>
  <c r="Q32" i="9"/>
  <c r="K9" i="9"/>
  <c r="L9" i="9" s="1"/>
  <c r="K112" i="9" s="1"/>
  <c r="K9" i="6"/>
  <c r="K15" i="8"/>
  <c r="P45" i="3"/>
  <c r="N45" i="3" s="1"/>
  <c r="O44" i="3"/>
  <c r="P43" i="3"/>
  <c r="Q43" i="3" s="1"/>
  <c r="Q136" i="3"/>
  <c r="N136" i="3"/>
  <c r="N123" i="3"/>
  <c r="N118" i="3"/>
  <c r="N116" i="3"/>
  <c r="Q116" i="3"/>
  <c r="N103" i="3"/>
  <c r="N95" i="3"/>
  <c r="N87" i="3"/>
  <c r="N79" i="3"/>
  <c r="N71" i="3"/>
  <c r="N63" i="3"/>
  <c r="N55" i="3"/>
  <c r="N47" i="3"/>
  <c r="N128" i="3"/>
  <c r="Q128" i="3"/>
  <c r="Q124" i="3"/>
  <c r="N124" i="3"/>
  <c r="Q140" i="3"/>
  <c r="N140" i="3"/>
  <c r="N115" i="3"/>
  <c r="N110" i="3"/>
  <c r="N108" i="3"/>
  <c r="Q108" i="3"/>
  <c r="Q105" i="3"/>
  <c r="Q73" i="3"/>
  <c r="N127" i="3"/>
  <c r="N122" i="3"/>
  <c r="N120" i="3"/>
  <c r="Q120" i="3"/>
  <c r="N102" i="3"/>
  <c r="N94" i="3"/>
  <c r="N86" i="3"/>
  <c r="N78" i="3"/>
  <c r="N70" i="3"/>
  <c r="N62" i="3"/>
  <c r="N54" i="3"/>
  <c r="N46" i="3"/>
  <c r="N132" i="3"/>
  <c r="Q132" i="3"/>
  <c r="N119" i="3"/>
  <c r="N114" i="3"/>
  <c r="Q112" i="3"/>
  <c r="N112" i="3"/>
  <c r="N104" i="3"/>
  <c r="N96" i="3"/>
  <c r="N88" i="3"/>
  <c r="N80" i="3"/>
  <c r="N72" i="3"/>
  <c r="N64" i="3"/>
  <c r="N56" i="3"/>
  <c r="N48" i="3"/>
  <c r="N141" i="3"/>
  <c r="N137" i="3"/>
  <c r="N133" i="3"/>
  <c r="N129" i="3"/>
  <c r="N125" i="3"/>
  <c r="N121" i="3"/>
  <c r="N117" i="3"/>
  <c r="N113" i="3"/>
  <c r="N109" i="3"/>
  <c r="N105" i="3"/>
  <c r="N101" i="3"/>
  <c r="N97" i="3"/>
  <c r="N93" i="3"/>
  <c r="N89" i="3"/>
  <c r="N85" i="3"/>
  <c r="N81" i="3"/>
  <c r="N77" i="3"/>
  <c r="N73" i="3"/>
  <c r="N69" i="3"/>
  <c r="N65" i="3"/>
  <c r="N61" i="3"/>
  <c r="N57" i="3"/>
  <c r="N53" i="3"/>
  <c r="N49" i="3"/>
  <c r="M112" i="6"/>
  <c r="M112" i="9"/>
  <c r="O9" i="9" l="1"/>
  <c r="P9" i="9" s="1"/>
  <c r="Q9" i="9" s="1"/>
  <c r="L9" i="6"/>
  <c r="K112" i="6" s="1"/>
  <c r="O9" i="6"/>
  <c r="P9" i="6" s="1"/>
  <c r="Q45" i="3"/>
  <c r="P44" i="3"/>
  <c r="Q44" i="3" s="1"/>
  <c r="N43" i="3"/>
  <c r="P112" i="9" l="1"/>
  <c r="O112" i="9"/>
  <c r="O112" i="6"/>
  <c r="D9" i="8" s="1"/>
  <c r="K9" i="8" s="1"/>
  <c r="K10" i="8" s="1"/>
  <c r="N44" i="3"/>
  <c r="P112" i="6"/>
  <c r="Q9" i="6"/>
  <c r="Q112" i="9" l="1"/>
  <c r="D10" i="8"/>
  <c r="Q112" i="6"/>
  <c r="E9" i="8"/>
  <c r="I18" i="5"/>
  <c r="I12" i="5"/>
  <c r="H19" i="5"/>
  <c r="G19" i="5"/>
  <c r="H13" i="5"/>
  <c r="G13" i="5"/>
  <c r="I9" i="5"/>
  <c r="I10" i="5"/>
  <c r="I11" i="5"/>
  <c r="I15" i="5"/>
  <c r="I16" i="5"/>
  <c r="I17" i="5"/>
  <c r="I13" i="5" l="1"/>
  <c r="L9" i="8"/>
  <c r="E10" i="8"/>
  <c r="H22" i="5"/>
  <c r="G22" i="5"/>
  <c r="I19" i="5"/>
  <c r="I22" i="5" l="1"/>
  <c r="L10" i="8"/>
  <c r="K14" i="8"/>
  <c r="K16" i="8" s="1"/>
  <c r="K26" i="5"/>
  <c r="W42" i="3"/>
  <c r="O42" i="3" l="1"/>
  <c r="P42" i="3" l="1"/>
  <c r="Y42" i="3"/>
  <c r="X42" i="3"/>
  <c r="A42" i="3" l="1"/>
  <c r="N42" i="3" l="1"/>
  <c r="W43" i="3" l="1"/>
  <c r="W44" i="3"/>
  <c r="W45" i="3"/>
  <c r="W46" i="3"/>
  <c r="W47" i="3"/>
  <c r="W48" i="3"/>
  <c r="W49" i="3"/>
  <c r="W50" i="3"/>
  <c r="W51" i="3"/>
  <c r="W52" i="3"/>
  <c r="W53" i="3"/>
  <c r="W54" i="3"/>
  <c r="W55" i="3"/>
  <c r="W56" i="3"/>
  <c r="W57" i="3"/>
  <c r="W58" i="3"/>
  <c r="W59" i="3"/>
  <c r="W60" i="3"/>
  <c r="W61" i="3"/>
  <c r="W62" i="3"/>
  <c r="W63" i="3"/>
  <c r="W64" i="3"/>
  <c r="W65" i="3"/>
  <c r="W66" i="3"/>
  <c r="W67" i="3"/>
  <c r="W68" i="3"/>
  <c r="W69" i="3"/>
  <c r="W70" i="3"/>
  <c r="W71" i="3"/>
  <c r="W72" i="3"/>
  <c r="W73" i="3"/>
  <c r="W74" i="3"/>
  <c r="W75" i="3"/>
  <c r="W76" i="3"/>
  <c r="W77" i="3"/>
  <c r="W78" i="3"/>
  <c r="W79" i="3"/>
  <c r="W80" i="3"/>
  <c r="W81" i="3"/>
  <c r="W82" i="3"/>
  <c r="W83" i="3"/>
  <c r="W84" i="3"/>
  <c r="W85" i="3"/>
  <c r="W86" i="3"/>
  <c r="W87" i="3"/>
  <c r="W88" i="3"/>
  <c r="W89" i="3"/>
  <c r="W90" i="3"/>
  <c r="W91" i="3"/>
  <c r="W92" i="3"/>
  <c r="W93" i="3"/>
  <c r="W94" i="3"/>
  <c r="W95" i="3"/>
  <c r="W96" i="3"/>
  <c r="W97" i="3"/>
  <c r="W98" i="3"/>
  <c r="W99" i="3"/>
  <c r="W100" i="3"/>
  <c r="W101" i="3"/>
  <c r="W102" i="3"/>
  <c r="W103" i="3"/>
  <c r="W104" i="3"/>
  <c r="W105" i="3"/>
  <c r="W106" i="3"/>
  <c r="W107" i="3"/>
  <c r="W108" i="3"/>
  <c r="W109" i="3"/>
  <c r="W110" i="3"/>
  <c r="W111" i="3"/>
  <c r="W112" i="3"/>
  <c r="W113" i="3"/>
  <c r="W114" i="3"/>
  <c r="W115" i="3"/>
  <c r="W116" i="3"/>
  <c r="W117" i="3"/>
  <c r="W118" i="3"/>
  <c r="W119" i="3"/>
  <c r="W120" i="3"/>
  <c r="W121" i="3"/>
  <c r="W122" i="3"/>
  <c r="W123" i="3"/>
  <c r="W124" i="3"/>
  <c r="W125" i="3"/>
  <c r="W126" i="3"/>
  <c r="W127" i="3"/>
  <c r="W128" i="3"/>
  <c r="W129" i="3"/>
  <c r="W130" i="3"/>
  <c r="W131" i="3"/>
  <c r="W132" i="3"/>
  <c r="W133" i="3"/>
  <c r="W134" i="3"/>
  <c r="W135" i="3"/>
  <c r="W136" i="3"/>
  <c r="W137" i="3"/>
  <c r="W138" i="3"/>
  <c r="W139" i="3"/>
  <c r="W140" i="3"/>
  <c r="W141" i="3"/>
  <c r="Q42" i="3" l="1"/>
  <c r="Z42" i="3" l="1"/>
  <c r="A119" i="3"/>
  <c r="A120" i="3"/>
  <c r="A121" i="3"/>
  <c r="A122" i="3"/>
  <c r="A123" i="3"/>
  <c r="A124" i="3"/>
  <c r="A125" i="3"/>
  <c r="A126" i="3"/>
  <c r="A127" i="3"/>
  <c r="A128" i="3"/>
  <c r="A129" i="3"/>
  <c r="A130" i="3"/>
  <c r="A131" i="3"/>
  <c r="A132" i="3"/>
  <c r="A133" i="3"/>
  <c r="A134" i="3"/>
  <c r="A135" i="3"/>
  <c r="A136" i="3"/>
  <c r="A137" i="3"/>
  <c r="A138" i="3"/>
  <c r="A139" i="3"/>
  <c r="A140" i="3"/>
  <c r="A43" i="3" l="1"/>
  <c r="X43" i="3"/>
  <c r="A44" i="3"/>
  <c r="X44" i="3"/>
  <c r="A45" i="3"/>
  <c r="X45" i="3"/>
  <c r="A46" i="3"/>
  <c r="X46" i="3"/>
  <c r="A47" i="3"/>
  <c r="X47" i="3"/>
  <c r="A48" i="3"/>
  <c r="X48" i="3"/>
  <c r="A49" i="3"/>
  <c r="X49" i="3"/>
  <c r="A50" i="3"/>
  <c r="X50" i="3"/>
  <c r="A51" i="3"/>
  <c r="X51" i="3"/>
  <c r="A52" i="3"/>
  <c r="X52" i="3"/>
  <c r="A53" i="3"/>
  <c r="X53" i="3"/>
  <c r="A54" i="3"/>
  <c r="X54" i="3"/>
  <c r="A55" i="3"/>
  <c r="X55" i="3"/>
  <c r="A56" i="3"/>
  <c r="X56" i="3"/>
  <c r="A57" i="3"/>
  <c r="X57" i="3"/>
  <c r="A58" i="3"/>
  <c r="X58" i="3"/>
  <c r="A59" i="3"/>
  <c r="X59" i="3"/>
  <c r="A60" i="3"/>
  <c r="X60" i="3"/>
  <c r="A61" i="3"/>
  <c r="X61" i="3"/>
  <c r="A62" i="3"/>
  <c r="X62" i="3"/>
  <c r="A63" i="3"/>
  <c r="X63" i="3"/>
  <c r="A64" i="3"/>
  <c r="X64" i="3"/>
  <c r="A65" i="3"/>
  <c r="X65" i="3"/>
  <c r="A66" i="3"/>
  <c r="X66" i="3"/>
  <c r="A67" i="3"/>
  <c r="X67" i="3"/>
  <c r="A68" i="3"/>
  <c r="X68" i="3"/>
  <c r="A69" i="3"/>
  <c r="X69" i="3"/>
  <c r="A70" i="3"/>
  <c r="X70" i="3"/>
  <c r="A71" i="3"/>
  <c r="X71" i="3"/>
  <c r="A72" i="3"/>
  <c r="X72" i="3"/>
  <c r="A73" i="3"/>
  <c r="X73" i="3"/>
  <c r="A74" i="3"/>
  <c r="X74" i="3"/>
  <c r="A75" i="3"/>
  <c r="X75" i="3"/>
  <c r="A76" i="3"/>
  <c r="X76" i="3"/>
  <c r="A77" i="3"/>
  <c r="X77" i="3"/>
  <c r="A78" i="3"/>
  <c r="X78" i="3"/>
  <c r="A79" i="3"/>
  <c r="X79" i="3"/>
  <c r="A80" i="3"/>
  <c r="X80" i="3"/>
  <c r="A81" i="3"/>
  <c r="X81" i="3"/>
  <c r="A82" i="3"/>
  <c r="X82" i="3"/>
  <c r="A83" i="3"/>
  <c r="X83" i="3"/>
  <c r="A84" i="3"/>
  <c r="X84" i="3"/>
  <c r="A85" i="3"/>
  <c r="X85" i="3"/>
  <c r="A86" i="3"/>
  <c r="X86" i="3"/>
  <c r="A87" i="3"/>
  <c r="X87" i="3"/>
  <c r="A88" i="3"/>
  <c r="X88" i="3"/>
  <c r="A89" i="3"/>
  <c r="X89" i="3"/>
  <c r="A90" i="3"/>
  <c r="X90" i="3"/>
  <c r="A91" i="3"/>
  <c r="X91" i="3"/>
  <c r="A92" i="3"/>
  <c r="X92" i="3"/>
  <c r="A93" i="3"/>
  <c r="X93" i="3"/>
  <c r="A94" i="3"/>
  <c r="X94" i="3"/>
  <c r="A95" i="3"/>
  <c r="X95" i="3"/>
  <c r="A96" i="3"/>
  <c r="X96" i="3"/>
  <c r="A97" i="3"/>
  <c r="X97" i="3"/>
  <c r="A98" i="3"/>
  <c r="X98" i="3"/>
  <c r="A99" i="3"/>
  <c r="X99" i="3"/>
  <c r="A100" i="3"/>
  <c r="X100" i="3"/>
  <c r="A101" i="3"/>
  <c r="X101" i="3"/>
  <c r="A102" i="3"/>
  <c r="X102" i="3"/>
  <c r="A103" i="3"/>
  <c r="X103" i="3"/>
  <c r="A104" i="3"/>
  <c r="X104" i="3"/>
  <c r="A105" i="3"/>
  <c r="X105" i="3"/>
  <c r="A106" i="3"/>
  <c r="X106" i="3"/>
  <c r="A107" i="3"/>
  <c r="X107" i="3"/>
  <c r="A108" i="3"/>
  <c r="X108" i="3"/>
  <c r="A109" i="3"/>
  <c r="X109" i="3"/>
  <c r="A110" i="3"/>
  <c r="X110" i="3"/>
  <c r="A111" i="3"/>
  <c r="X111" i="3"/>
  <c r="A112" i="3"/>
  <c r="X112" i="3"/>
  <c r="A113" i="3"/>
  <c r="X113" i="3"/>
  <c r="A114" i="3"/>
  <c r="X114" i="3"/>
  <c r="A115" i="3"/>
  <c r="X115" i="3"/>
  <c r="A116" i="3"/>
  <c r="X116" i="3"/>
  <c r="A117" i="3"/>
  <c r="X117" i="3"/>
  <c r="A118" i="3"/>
  <c r="X118" i="3"/>
  <c r="X119" i="3"/>
  <c r="X120" i="3"/>
  <c r="X121" i="3"/>
  <c r="X122" i="3"/>
  <c r="X123" i="3"/>
  <c r="X124" i="3"/>
  <c r="X125" i="3"/>
  <c r="X126" i="3"/>
  <c r="X127" i="3"/>
  <c r="X128" i="3"/>
  <c r="X129" i="3"/>
  <c r="X130" i="3"/>
  <c r="X131" i="3"/>
  <c r="X132" i="3"/>
  <c r="X133" i="3"/>
  <c r="X134" i="3"/>
  <c r="X135" i="3"/>
  <c r="X136" i="3"/>
  <c r="X137" i="3"/>
  <c r="X138" i="3"/>
  <c r="X139" i="3"/>
  <c r="X140" i="3"/>
  <c r="A141" i="3"/>
  <c r="X141" i="3"/>
  <c r="N153" i="3" l="1"/>
  <c r="P148" i="3"/>
  <c r="O148" i="3"/>
  <c r="O153" i="3"/>
  <c r="P153" i="3"/>
  <c r="N148" i="3"/>
  <c r="O147" i="3"/>
  <c r="O152" i="3"/>
  <c r="P147" i="3"/>
  <c r="P152" i="3"/>
  <c r="N147" i="3"/>
  <c r="N152" i="3"/>
  <c r="N145" i="3"/>
  <c r="O145" i="3"/>
  <c r="P145" i="3"/>
  <c r="P146" i="3"/>
  <c r="Y44" i="3"/>
  <c r="Y53" i="3"/>
  <c r="Y97" i="3"/>
  <c r="Y90" i="3"/>
  <c r="Y60" i="3"/>
  <c r="Y49" i="3"/>
  <c r="Y112" i="3"/>
  <c r="Y59" i="3"/>
  <c r="Y137" i="3"/>
  <c r="Y57" i="3"/>
  <c r="Y133" i="3"/>
  <c r="Y113" i="3"/>
  <c r="Y100" i="3"/>
  <c r="Y65" i="3"/>
  <c r="Y102" i="3"/>
  <c r="Y134" i="3"/>
  <c r="Y121" i="3"/>
  <c r="Y92" i="3"/>
  <c r="Y85" i="3"/>
  <c r="Y81" i="3"/>
  <c r="Y77" i="3"/>
  <c r="Y69" i="3"/>
  <c r="Y61" i="3"/>
  <c r="Y45" i="3"/>
  <c r="Y140" i="3"/>
  <c r="Y138" i="3"/>
  <c r="Y126" i="3"/>
  <c r="Y114" i="3"/>
  <c r="Y94" i="3"/>
  <c r="Y93" i="3"/>
  <c r="Y127" i="3"/>
  <c r="Y111" i="3"/>
  <c r="Y110" i="3"/>
  <c r="Y99" i="3"/>
  <c r="Y98" i="3"/>
  <c r="Y87" i="3"/>
  <c r="Y83" i="3"/>
  <c r="Y79" i="3"/>
  <c r="Y71" i="3"/>
  <c r="Y67" i="3"/>
  <c r="Y52" i="3"/>
  <c r="Y139" i="3"/>
  <c r="Y135" i="3"/>
  <c r="Y125" i="3"/>
  <c r="Y120" i="3"/>
  <c r="Y117" i="3"/>
  <c r="Y109" i="3"/>
  <c r="Y108" i="3"/>
  <c r="Y107" i="3"/>
  <c r="Y105" i="3"/>
  <c r="Y104" i="3"/>
  <c r="Y91" i="3"/>
  <c r="Y89" i="3"/>
  <c r="Y75" i="3"/>
  <c r="Y73" i="3"/>
  <c r="Y64" i="3"/>
  <c r="Y63" i="3"/>
  <c r="Y56" i="3"/>
  <c r="Y55" i="3"/>
  <c r="Y51" i="3"/>
  <c r="Y48" i="3"/>
  <c r="Y47" i="3"/>
  <c r="Y43" i="3"/>
  <c r="Y141" i="3"/>
  <c r="Y131" i="3"/>
  <c r="Y130" i="3"/>
  <c r="Y129" i="3"/>
  <c r="Y123" i="3"/>
  <c r="Y122" i="3"/>
  <c r="Y118" i="3"/>
  <c r="Y115" i="3"/>
  <c r="Y103" i="3"/>
  <c r="Y101" i="3"/>
  <c r="Y136" i="3"/>
  <c r="Y116" i="3"/>
  <c r="Y106" i="3"/>
  <c r="Y96" i="3"/>
  <c r="Y95" i="3"/>
  <c r="Y128" i="3"/>
  <c r="Y62" i="3"/>
  <c r="Y46" i="3"/>
  <c r="Y132" i="3"/>
  <c r="Y124" i="3"/>
  <c r="Y119" i="3"/>
  <c r="Y54" i="3"/>
  <c r="Y88" i="3"/>
  <c r="Y86" i="3"/>
  <c r="Y84" i="3"/>
  <c r="Y82" i="3"/>
  <c r="Y80" i="3"/>
  <c r="Y78" i="3"/>
  <c r="Y76" i="3"/>
  <c r="Y74" i="3"/>
  <c r="Y72" i="3"/>
  <c r="Y70" i="3"/>
  <c r="Y68" i="3"/>
  <c r="Y66" i="3"/>
  <c r="Y58" i="3"/>
  <c r="Y50" i="3"/>
  <c r="E11" i="5" l="1"/>
  <c r="L11" i="5" s="1"/>
  <c r="E10" i="5"/>
  <c r="L10" i="5" s="1"/>
  <c r="D17" i="5"/>
  <c r="K17" i="5" s="1"/>
  <c r="E9" i="5"/>
  <c r="L9" i="5" s="1"/>
  <c r="D11" i="5"/>
  <c r="K11" i="5" s="1"/>
  <c r="D9" i="5"/>
  <c r="K9" i="5" s="1"/>
  <c r="E18" i="5"/>
  <c r="L18" i="5" s="1"/>
  <c r="D18" i="5"/>
  <c r="K18" i="5" s="1"/>
  <c r="D12" i="5"/>
  <c r="K12" i="5" s="1"/>
  <c r="E17" i="5"/>
  <c r="L17" i="5" s="1"/>
  <c r="E12" i="5"/>
  <c r="L12" i="5" s="1"/>
  <c r="Q153" i="3"/>
  <c r="Q148" i="3"/>
  <c r="Q147" i="3"/>
  <c r="Q145" i="3"/>
  <c r="Z50" i="3"/>
  <c r="Z48" i="3"/>
  <c r="Z47" i="3"/>
  <c r="Z46" i="3"/>
  <c r="Z120" i="3"/>
  <c r="Z109" i="3"/>
  <c r="Z111" i="3"/>
  <c r="Z141" i="3"/>
  <c r="Z76" i="3"/>
  <c r="Z100" i="3"/>
  <c r="Z65" i="3"/>
  <c r="Z112" i="3"/>
  <c r="Z51" i="3"/>
  <c r="Z52" i="3"/>
  <c r="Z73" i="3"/>
  <c r="Z88" i="3"/>
  <c r="Z135" i="3"/>
  <c r="Z96" i="3"/>
  <c r="Z59" i="3"/>
  <c r="Z90" i="3"/>
  <c r="Z113" i="3"/>
  <c r="Z49" i="3"/>
  <c r="Z57" i="3"/>
  <c r="Z60" i="3"/>
  <c r="Z114" i="3"/>
  <c r="Z72" i="3"/>
  <c r="Z102" i="3"/>
  <c r="Z132" i="3"/>
  <c r="Z71" i="3"/>
  <c r="Z122" i="3"/>
  <c r="Z131" i="3"/>
  <c r="Z53" i="3"/>
  <c r="Z66" i="3"/>
  <c r="Z78" i="3"/>
  <c r="Z86" i="3"/>
  <c r="Z127" i="3"/>
  <c r="Z63" i="3"/>
  <c r="Z97" i="3"/>
  <c r="Z104" i="3"/>
  <c r="Z106" i="3"/>
  <c r="Z115" i="3"/>
  <c r="Z117" i="3"/>
  <c r="Z123" i="3"/>
  <c r="Z133" i="3"/>
  <c r="Z74" i="3"/>
  <c r="Z75" i="3"/>
  <c r="Z103" i="3"/>
  <c r="Z107" i="3"/>
  <c r="Z118" i="3"/>
  <c r="Z87" i="3"/>
  <c r="Z124" i="3"/>
  <c r="Z129" i="3"/>
  <c r="Z70" i="3"/>
  <c r="Z82" i="3"/>
  <c r="Z101" i="3"/>
  <c r="Z69" i="3"/>
  <c r="Z136" i="3"/>
  <c r="Z139" i="3"/>
  <c r="Z94" i="3"/>
  <c r="Z56" i="3"/>
  <c r="Z55" i="3"/>
  <c r="Z116" i="3"/>
  <c r="Z121" i="3"/>
  <c r="Z125" i="3"/>
  <c r="Z108" i="3"/>
  <c r="Z67" i="3"/>
  <c r="Z83" i="3"/>
  <c r="Z68" i="3"/>
  <c r="Z80" i="3"/>
  <c r="Z91" i="3"/>
  <c r="Z98" i="3"/>
  <c r="Z126" i="3"/>
  <c r="Z138" i="3"/>
  <c r="Z61" i="3"/>
  <c r="Z81" i="3"/>
  <c r="Z92" i="3"/>
  <c r="Z130" i="3"/>
  <c r="Z64" i="3"/>
  <c r="Z105" i="3"/>
  <c r="Z79" i="3"/>
  <c r="Z93" i="3"/>
  <c r="Z84" i="3"/>
  <c r="Z99" i="3"/>
  <c r="Z110" i="3"/>
  <c r="Z58" i="3"/>
  <c r="Z119" i="3"/>
  <c r="Z137" i="3"/>
  <c r="Z140" i="3"/>
  <c r="Z77" i="3"/>
  <c r="Z85" i="3"/>
  <c r="Z134" i="3"/>
  <c r="Z54" i="3"/>
  <c r="Z95" i="3"/>
  <c r="Z62" i="3"/>
  <c r="Z128" i="3"/>
  <c r="E13" i="5" l="1"/>
  <c r="L13" i="5" s="1"/>
  <c r="N150" i="3"/>
  <c r="Z45" i="3"/>
  <c r="Z44" i="3" l="1"/>
  <c r="Z89" i="3"/>
  <c r="O146" i="3" l="1"/>
  <c r="O151" i="3"/>
  <c r="O150" i="3"/>
  <c r="D15" i="5" l="1"/>
  <c r="D16" i="5"/>
  <c r="K16" i="5" s="1"/>
  <c r="D10" i="5"/>
  <c r="K10" i="5" s="1"/>
  <c r="K13" i="5" s="1"/>
  <c r="O154" i="3"/>
  <c r="Q146" i="3"/>
  <c r="O149" i="3"/>
  <c r="P150" i="3"/>
  <c r="Q152" i="3"/>
  <c r="P151" i="3"/>
  <c r="D19" i="5" l="1"/>
  <c r="K15" i="5"/>
  <c r="K19" i="5" s="1"/>
  <c r="K22" i="5" s="1"/>
  <c r="E15" i="5"/>
  <c r="L15" i="5" s="1"/>
  <c r="D13" i="5"/>
  <c r="Q151" i="3"/>
  <c r="E16" i="5"/>
  <c r="L16" i="5" s="1"/>
  <c r="P149" i="3"/>
  <c r="Q149" i="3" s="1"/>
  <c r="Q150" i="3"/>
  <c r="P154" i="3"/>
  <c r="Q154" i="3" s="1"/>
  <c r="O155" i="3"/>
  <c r="Z43" i="3"/>
  <c r="N146" i="3"/>
  <c r="N151" i="3"/>
  <c r="N154" i="3" s="1"/>
  <c r="D22" i="5" l="1"/>
  <c r="E19" i="5"/>
  <c r="N149" i="3"/>
  <c r="N155" i="3" s="1"/>
  <c r="Q156" i="3" s="1"/>
  <c r="P155" i="3"/>
  <c r="Q155" i="3" s="1"/>
  <c r="D24" i="5" l="1"/>
  <c r="E22" i="5"/>
  <c r="L19" i="5"/>
  <c r="L22" i="5" s="1"/>
  <c r="Q157" i="3"/>
  <c r="K25" i="5" l="1"/>
  <c r="K27" i="5" s="1"/>
</calcChain>
</file>

<file path=xl/sharedStrings.xml><?xml version="1.0" encoding="utf-8"?>
<sst xmlns="http://schemas.openxmlformats.org/spreadsheetml/2006/main" count="367" uniqueCount="217">
  <si>
    <t>Operator Name:</t>
  </si>
  <si>
    <t>Email Address:</t>
  </si>
  <si>
    <t>Position Description</t>
  </si>
  <si>
    <t>Name:</t>
  </si>
  <si>
    <t>Phone Number:</t>
  </si>
  <si>
    <t>Eligibility Status</t>
  </si>
  <si>
    <t>Title:</t>
  </si>
  <si>
    <t>Date:</t>
  </si>
  <si>
    <t>CONTACT INFORMATION</t>
  </si>
  <si>
    <t>CERTIFICATION</t>
  </si>
  <si>
    <t>Supervisor</t>
  </si>
  <si>
    <t>RECE</t>
  </si>
  <si>
    <t>Non-RECE</t>
  </si>
  <si>
    <t>Once you’ve entered the information above the application template will generate the following information:</t>
  </si>
  <si>
    <t>STEP 1:  DETERMINE ELIGIBILITY</t>
  </si>
  <si>
    <t>% of Time in Eligible Position</t>
  </si>
  <si>
    <t>Auspice Type:</t>
  </si>
  <si>
    <t>Category</t>
  </si>
  <si>
    <t>Full</t>
  </si>
  <si>
    <t>Partial</t>
  </si>
  <si>
    <t>None</t>
  </si>
  <si>
    <t>APPROVAL</t>
  </si>
  <si>
    <t>GRAND TOTAL</t>
  </si>
  <si>
    <t>(To be completed by CMSM/DSSAB only)</t>
  </si>
  <si>
    <t># of FTE</t>
  </si>
  <si>
    <t>Salary</t>
  </si>
  <si>
    <t>Benefit</t>
  </si>
  <si>
    <t>SUB-TOTAL</t>
  </si>
  <si>
    <t>Eligibility Rate per Hour ($)</t>
  </si>
  <si>
    <t>Filter</t>
  </si>
  <si>
    <t>Total Compensation</t>
  </si>
  <si>
    <t>Total</t>
  </si>
  <si>
    <t>Licence Number</t>
  </si>
  <si>
    <t>Name of Signing Authority:</t>
  </si>
  <si>
    <t xml:space="preserve"> Fully Eligible Positions</t>
  </si>
  <si>
    <t>Partially Eligible Positions</t>
  </si>
  <si>
    <t>Child Care Centre / Agency Name:</t>
  </si>
  <si>
    <t>Centre / Agency Mailing Address:</t>
  </si>
  <si>
    <t>CHILD CARE CENTRE / AGENCY INFORMATION</t>
  </si>
  <si>
    <t>CHILD CARE CENTRE / AGENCY OPERATING INFORMATION</t>
  </si>
  <si>
    <t>The child care centre / agency is approved for the following:</t>
  </si>
  <si>
    <t>STEP 3: CHILD CARE CENTRE / AGENCY OPERATING INFORMATION</t>
  </si>
  <si>
    <t>SUMMARY</t>
  </si>
  <si>
    <t>WAGE ENHANCEMENT DETERMINATION</t>
  </si>
  <si>
    <t>This field should contain sufficient information to allow you to provide additional information to the CMSM/DSSAB</t>
  </si>
  <si>
    <t>should it be requested</t>
  </si>
  <si>
    <t xml:space="preserve">Hourly Wage </t>
  </si>
  <si>
    <t># of Hours Worked</t>
  </si>
  <si>
    <t>child ratio.</t>
  </si>
  <si>
    <t>EMPLOYEE / POSITION INFORMATION</t>
  </si>
  <si>
    <t>• Total compensation = maximum wage enhancement entitlement which is the sum of the salary and benefit component</t>
  </si>
  <si>
    <t>Submit the completed application to [insert CMSM/DSSAB information].</t>
  </si>
  <si>
    <t xml:space="preserve">Please note that definitions/explanations have been included for certain fields to help you complete this form.  You can </t>
  </si>
  <si>
    <t xml:space="preserve">Please complete the certification section stating that the information you have included in the application is accurate by </t>
  </si>
  <si>
    <t xml:space="preserve">"Filter" button.  This gives you the ability to only show the rows that contain information.  </t>
  </si>
  <si>
    <t>enhancement funding to the centre / agency.</t>
  </si>
  <si>
    <t xml:space="preserve">The information that you have provided is subject to review by the CMSM/DSSAB prior to/or after granting the wage </t>
  </si>
  <si>
    <t xml:space="preserve">Where non-text content has been presented in this document, the user is provided with a text alternative.  </t>
  </si>
  <si>
    <t>that works 50% of the time in an eligible position.</t>
  </si>
  <si>
    <t>on the box beside "hide".</t>
  </si>
  <si>
    <t xml:space="preserve">Please ensure that only the "Show" option contains a check mark.  You can remove the other checkmark, by left clicking </t>
  </si>
  <si>
    <t xml:space="preserve">Open the wage enhancement application form in excel and complete the centre / agency information shown below as </t>
  </si>
  <si>
    <t>activate these definitions/explanations by clicking on the cell.  You can also move these cells to a different location</t>
  </si>
  <si>
    <t>on the application form if its placement makes it difficult for you to see other information on the application form.</t>
  </si>
  <si>
    <t>You are only required to enter data in the green cells.  All other calculations will be performed automatically.</t>
  </si>
  <si>
    <t>STEP 2:  ENTER CENTRE / AGENCY INFORMATION</t>
  </si>
  <si>
    <t xml:space="preserve">a summary of the centre’s / agency's eligible positions and the total funding you are applying for in regards to salaries </t>
  </si>
  <si>
    <t>v3</t>
  </si>
  <si>
    <t>Salary Component</t>
  </si>
  <si>
    <t>V1</t>
  </si>
  <si>
    <t>Standard work week (hours)</t>
  </si>
  <si>
    <t>FTE</t>
  </si>
  <si>
    <t xml:space="preserve">Statutory Benefit Component (17.5%) </t>
  </si>
  <si>
    <t xml:space="preserve">                         </t>
  </si>
  <si>
    <t>New Position Created during Jan 1 - Dec 31 (select Yes or No)</t>
  </si>
  <si>
    <t>• Eligibility rate = up to $2.00</t>
  </si>
  <si>
    <t xml:space="preserve">• Salary component of the enhancement = up to $2.00 per hour for hours worked, including overtime </t>
  </si>
  <si>
    <t>The following table is an illustration of 5 positions at Child Care Centre ABC and of particular interest position # 3</t>
  </si>
  <si>
    <t xml:space="preserve">The following table is an illustration of the wage enhancement funding for the 5 positions applicable to Child Care Centre </t>
  </si>
  <si>
    <t>TOTAL</t>
  </si>
  <si>
    <t>SUPPLEMENTAL GRANT</t>
  </si>
  <si>
    <t xml:space="preserve">Prior to leaving the middle section of the application form, please review the "Summary" section.  It contains </t>
  </si>
  <si>
    <t>Total Operating Capacity (N/A for Home Child Care Provider agencies)</t>
  </si>
  <si>
    <t>Total Licensed Capacity (N/A for Home Child Care Provider agencies)</t>
  </si>
  <si>
    <r>
      <t xml:space="preserve">The purpose of these instructions is to support operators in completing their wage enhancement application. </t>
    </r>
    <r>
      <rPr>
        <sz val="12"/>
        <color rgb="FFFF0000"/>
        <rFont val="Arial"/>
        <family val="2"/>
      </rPr>
      <t/>
    </r>
  </si>
  <si>
    <t>Full Wage Enhancement</t>
  </si>
  <si>
    <t xml:space="preserve">Child care program positions that are in place to maintain lower adult-child ratios than required under the CCEYA, </t>
  </si>
  <si>
    <t> and meet the eligibility outlined above, are also eligible for wage enhancement.</t>
  </si>
  <si>
    <t>Partial Wage Enhancement</t>
  </si>
  <si>
    <t>well as the contact person who is able to answer questions about the application form being submitted.</t>
  </si>
  <si>
    <t xml:space="preserve">Enter the following information for the eligible positions in the licensed child care centre or eligible home child care </t>
  </si>
  <si>
    <t>visitors working in a licensed agency:</t>
  </si>
  <si>
    <t>Centre ABC. The calculation in the form now automatically gives you the maximum benefit entitlement of 17.5%.</t>
  </si>
  <si>
    <t xml:space="preserve">and benefits pending approval. This section will also generate the operators' supplemental grant of $150 for each </t>
  </si>
  <si>
    <t>Supplemental Grant</t>
  </si>
  <si>
    <t>provided with instructions on how to only show the rows where data has been entered for printing purposes.</t>
  </si>
  <si>
    <t xml:space="preserve">SERVICE DATA </t>
  </si>
  <si>
    <t>Number of ineligible* RECEs</t>
  </si>
  <si>
    <t>Number of ineligible* Supervisors</t>
  </si>
  <si>
    <t>Number of ineligible* Home Visitors</t>
  </si>
  <si>
    <t>STEP 4: CHILD CARE CENTRE / AGENCY OPERATING INFORMATION</t>
  </si>
  <si>
    <t>Number of ineligible* Non-RECEs</t>
  </si>
  <si>
    <t>If a new position has been created due to the expansion of a program during the year, then please provide an estimate</t>
  </si>
  <si>
    <t>STEP 5:  EMPLOYEE INFORMATION</t>
  </si>
  <si>
    <t>STEP 6: REVIEW OF APPLICATION FORM</t>
  </si>
  <si>
    <t>• Eligibility status = partial or full, depending on the wage enhancement eligiblity rate ($) per hour</t>
  </si>
  <si>
    <t>• Satutory benefit component of the enhancement = 17.5% of the salary component</t>
  </si>
  <si>
    <t>eligible centre based FTE and home visitor FTE.</t>
  </si>
  <si>
    <t>Please click and select:</t>
  </si>
  <si>
    <r>
      <t xml:space="preserve">Enter the estimated hours in the </t>
    </r>
    <r>
      <rPr>
        <i/>
        <sz val="12"/>
        <color theme="1"/>
        <rFont val="Arial"/>
        <family val="2"/>
      </rPr>
      <t># of Hours Worked</t>
    </r>
    <r>
      <rPr>
        <sz val="12"/>
        <color theme="1"/>
        <rFont val="Arial"/>
        <family val="2"/>
      </rPr>
      <t xml:space="preserve"> column (column J). </t>
    </r>
  </si>
  <si>
    <t xml:space="preserve">If the position covers ratio at all times, please enter 100%. If a position covers ratio for 30% of the time, please report 30%. </t>
  </si>
  <si>
    <r>
      <t xml:space="preserve">Please note that the position must work </t>
    </r>
    <r>
      <rPr>
        <b/>
        <u/>
        <sz val="12"/>
        <color theme="1"/>
        <rFont val="Arial"/>
        <family val="2"/>
      </rPr>
      <t>at least 25% of the day</t>
    </r>
    <r>
      <rPr>
        <sz val="12"/>
        <color theme="1"/>
        <rFont val="Arial"/>
        <family val="2"/>
      </rPr>
      <t xml:space="preserve"> in a position that can be counted toward adult to </t>
    </r>
  </si>
  <si>
    <t>If the position is on an annual salary, take the annual salary and divide it by the standard hours of work per year.</t>
  </si>
  <si>
    <t>for the equivalent # of hours that the position would work during the Jan 1 - Dec 31 period.</t>
  </si>
  <si>
    <t xml:space="preserve">selecting "Yes" in the box and completing your signing authority's information. </t>
  </si>
  <si>
    <t>Agencies, the operating capacity and licensed capacity fields should remain blank.</t>
  </si>
  <si>
    <t xml:space="preserve">Prior to printing or submitting your application form, please go to cell A41 and left click on the symbol to the right of the  </t>
  </si>
  <si>
    <r>
      <t xml:space="preserve">Base Hourly Wage 
</t>
    </r>
    <r>
      <rPr>
        <b/>
        <sz val="10"/>
        <color theme="1"/>
        <rFont val="Arial"/>
        <family val="2"/>
      </rPr>
      <t>(excluding prior year wage enhancement)</t>
    </r>
  </si>
  <si>
    <t>Home Visitor</t>
  </si>
  <si>
    <t>·         Be employed in a licensed child care centre or agency;</t>
  </si>
  <si>
    <t xml:space="preserve">·         Be in a position categorized as a child care supervisor, RECE, home child care visitor, or otherwise counted toward adult to child </t>
  </si>
  <si>
    <t>ratios under the Child Care Early Years Act (CCEYA).</t>
  </si>
  <si>
    <t>Where an eligible centre-based or home visitor position has an associated base wage rate excluding prior year’s wage enhancement</t>
  </si>
  <si>
    <t xml:space="preserve">Please note that the operator has two options in terms of reporting the hours worked in an eligible position by both regular and </t>
  </si>
  <si>
    <t>1.    If all hours worked by a supply staff are to replace the regular staff’s hours (sick days, vacations days, etc.), the operator can</t>
  </si>
  <si>
    <t xml:space="preserve">report all hours worked by the regular staff including their sick days and vacation days on one line on the application and exclude </t>
  </si>
  <si>
    <t>track of the hours worked by all individuals in the same eligible position separately.</t>
  </si>
  <si>
    <t>2.    If operators decided to report the hours worked by a supply staff on a separate line, then the hours worked by the regular staff</t>
  </si>
  <si>
    <t>the hours worked by the supply staff. This option is suggested to reduce some administrative burden on having to keep</t>
  </si>
  <si>
    <t>in a licensed child care program, regardless of the amount of time they are working directly with children, provided they earn less than the cap</t>
  </si>
  <si>
    <t>*Hourly rate exceeds cap</t>
  </si>
  <si>
    <t xml:space="preserve">Supervisors are required under the CCEYA, and are therefore eligible to receive the wage enhancement for 100% of the time they are working </t>
  </si>
  <si>
    <t>Please indicate the number of ineligible RECEs, Non-RECEs, Supervisors, and home visitors, i.e. hourly rate exceeds cap.</t>
  </si>
  <si>
    <t xml:space="preserve">As a signing authority for this organization, I certify that the information included in this application is accurate to the best of my knowledge and represents the </t>
  </si>
  <si>
    <t>From the drop-down listing, please select from the eligible positions categories of RECE, Non-RECE, Supervisor, or Home Visitor.</t>
  </si>
  <si>
    <t>Overtime hours can be included in the application form.</t>
  </si>
  <si>
    <t>STEP 6: CERTIFICATION</t>
  </si>
  <si>
    <t>STEP 7:  PAGE LAYOUT &amp; PRINTING</t>
  </si>
  <si>
    <t xml:space="preserve">STEP 8: SUBMISSION </t>
  </si>
  <si>
    <t>Signature:</t>
  </si>
  <si>
    <t>I agree any unspent funding will be returned to the Corporation of the County of Lambton.</t>
  </si>
  <si>
    <t>I verify that the information presents fairly, in all material respects, the financial and numerical information in accordance with the funding provided by the Corporation of the County of Lambton and that 100% of the Wage Enhancement Grant Funding was provided directly for wages and benefits as per Schedule A-11 of the Purchase of Service Agreement and the Ontario Childcare Service Management and Funding Guidelines, and that no portion of the Wage Enhancement Grant funding was used for any other purposes.</t>
  </si>
  <si>
    <t>For Profit</t>
  </si>
  <si>
    <t>Non Profit</t>
  </si>
  <si>
    <t>Directly Operated</t>
  </si>
  <si>
    <t>Reviewed By CMSM/DSSAB:</t>
  </si>
  <si>
    <t>Prepared By:</t>
  </si>
  <si>
    <t>Annualized Statutory Benefit Component</t>
  </si>
  <si>
    <t>Annualized Salary Component</t>
  </si>
  <si>
    <t xml:space="preserve">Lesser of Benefits Paid and Benefits  Capped at 17.5% </t>
  </si>
  <si>
    <t xml:space="preserve">Actual Salary Component Paid
</t>
  </si>
  <si>
    <t>Annualized Statutory Benefit Component *</t>
  </si>
  <si>
    <t>(E - B)</t>
  </si>
  <si>
    <t>(C - A)</t>
  </si>
  <si>
    <t>E</t>
  </si>
  <si>
    <t>D</t>
  </si>
  <si>
    <t>C</t>
  </si>
  <si>
    <t>B</t>
  </si>
  <si>
    <t>A</t>
  </si>
  <si>
    <t>Variance</t>
  </si>
  <si>
    <r>
      <t xml:space="preserve">Actuals
</t>
    </r>
    <r>
      <rPr>
        <b/>
        <sz val="12"/>
        <color theme="0"/>
        <rFont val="Calibri"/>
        <family val="2"/>
        <scheme val="minor"/>
      </rPr>
      <t>(To be completed by Operator)</t>
    </r>
  </si>
  <si>
    <r>
      <t xml:space="preserve">Approved per Application Form
</t>
    </r>
    <r>
      <rPr>
        <b/>
        <sz val="12"/>
        <color theme="0"/>
        <rFont val="Calibri"/>
        <family val="2"/>
        <scheme val="minor"/>
      </rPr>
      <t>(To be pre-populated by CMSM/DSSAB prior to distribution using approved application form )</t>
    </r>
  </si>
  <si>
    <t xml:space="preserve">Childcare Centres &amp; Home Visitors                             </t>
  </si>
  <si>
    <t>Operators to complete green cells:</t>
  </si>
  <si>
    <t>Wage Enhancement Reconciliation and Attestation</t>
  </si>
  <si>
    <t xml:space="preserve">in order to be considered for wage enhancement funds. </t>
  </si>
  <si>
    <t>Provincial Wage Enhancement Application Instructions - Child Care Centre &amp; Home Visitors</t>
  </si>
  <si>
    <t xml:space="preserve">In order to successfully complete your wage enhancement application you must determine which of the positions </t>
  </si>
  <si>
    <t>Position Description                     (Site name - Position title)</t>
  </si>
  <si>
    <t>positions that can be counted toward adult to child ratios under the Child Care and Early Years Act (CCEYA).</t>
  </si>
  <si>
    <r>
      <t>Total Reconciliation (</t>
    </r>
    <r>
      <rPr>
        <b/>
        <sz val="12"/>
        <color rgb="FFFF0000"/>
        <rFont val="Calibri"/>
        <family val="2"/>
        <scheme val="minor"/>
      </rPr>
      <t>Recovery if Red</t>
    </r>
    <r>
      <rPr>
        <b/>
        <sz val="12"/>
        <color theme="1"/>
        <rFont val="Calibri"/>
        <family val="2"/>
        <scheme val="minor"/>
      </rPr>
      <t>)</t>
    </r>
  </si>
  <si>
    <t>Total Funding</t>
  </si>
  <si>
    <t>Total Expenses</t>
  </si>
  <si>
    <r>
      <t xml:space="preserve">Actual Statutory Benefit Component Paid </t>
    </r>
    <r>
      <rPr>
        <b/>
        <sz val="12"/>
        <color rgb="FFFF0000"/>
        <rFont val="Calibri"/>
        <family val="2"/>
        <scheme val="minor"/>
      </rPr>
      <t>(Include Vacation and Statutory Days paid out as Actual Salary Component)</t>
    </r>
  </si>
  <si>
    <t xml:space="preserve">to your application please contact the County of Lambton  </t>
  </si>
  <si>
    <t>To be eligible to receive the full wage enhancement of $2 an hour plus 17.5 per cent in benefits, staff must:</t>
  </si>
  <si>
    <t>This field should include the total number of hours worked in the eligible position between January 1 and December 31.</t>
  </si>
  <si>
    <t>supply staff in the application form to generate their funding entitlement.</t>
  </si>
  <si>
    <t xml:space="preserve"> should include actual hours worked only (i.e. exclude sick days, vacation days, other leaves, etc.). </t>
  </si>
  <si>
    <t xml:space="preserve">in your licensed child care centre / agency are eligible for the enhancement to generate your funding entitlement.            </t>
  </si>
  <si>
    <t>Please provide the number of weeks your centre was open during the previous year. Next, proceed to entering the standard work</t>
  </si>
  <si>
    <t>week for centre staff in the preceeding year, total operating capacity and total licensed capacity. For Home Child Care</t>
  </si>
  <si>
    <t xml:space="preserve">• Annual Funded FTE = could be higher than 1.0 if the total hours worked exceeds 1,754.50 hours </t>
  </si>
  <si>
    <t>The application form contains 100 rows to allow you to enter data for all eligible positions.  At step 7, you will be</t>
  </si>
  <si>
    <t>Percentage of Time in Eligible Position</t>
  </si>
  <si>
    <r>
      <t xml:space="preserve">Hourly Wage </t>
    </r>
    <r>
      <rPr>
        <sz val="12"/>
        <color theme="1"/>
        <rFont val="Arial"/>
        <family val="2"/>
      </rPr>
      <t>(Including wage enhancement grant)</t>
    </r>
  </si>
  <si>
    <t xml:space="preserve">Category </t>
  </si>
  <si>
    <r>
      <t xml:space="preserve">Position Description                     </t>
    </r>
    <r>
      <rPr>
        <sz val="12"/>
        <color theme="1"/>
        <rFont val="Arial"/>
        <family val="2"/>
      </rPr>
      <t>(Site Name and Position Title)</t>
    </r>
  </si>
  <si>
    <t>I verify that the information presents fairly, in all material respects, the financial and numerical information in accordance with the funding provided by the Corporation of the County of Lambton and that 100% of the Funding was provided directly for wages and benefits as per the Purchase of Service Agreement and the Ontario Childcare Service Management and Funding Guidelines.</t>
  </si>
  <si>
    <t>CWELCC Workforce Compensation Reconciliation and Attestation</t>
  </si>
  <si>
    <t>Incremental Rate per Hour ($)</t>
  </si>
  <si>
    <t>WC Rate per Hour ($)</t>
  </si>
  <si>
    <t>Incremental</t>
  </si>
  <si>
    <t xml:space="preserve">WC </t>
  </si>
  <si>
    <t xml:space="preserve">The purpose of these instructions is to support operators in completing their workforce compensation application. </t>
  </si>
  <si>
    <t>Copy the information from the WEG application for either RECE staff or Supervisors and enter into the appropriate Application tab.</t>
  </si>
  <si>
    <t>STEP 2:  EMPLOYEE INFORMATION</t>
  </si>
  <si>
    <t xml:space="preserve">Any RECE or Supervisor staff that are eligible for the Wage Enhancement Grant should be inlcuded in the Workforce compensation application </t>
  </si>
  <si>
    <t xml:space="preserve">For these applications it is important to include the hourly WEG enttilement amount calculated for each position on the WEG application tab </t>
  </si>
  <si>
    <t>STEP 3: CERTIFICATION</t>
  </si>
  <si>
    <t>CWELCC Workforce Compensation (RECEs) - Child Care Centres &amp; Home Visitors (2024)</t>
  </si>
  <si>
    <t>CWELCC Workforce Compensation (SUPERVISORS) - Child Care Centres &amp; Home Visitors (2024)</t>
  </si>
  <si>
    <t xml:space="preserve">The application will generate the 2024 funding entitlement. If you have any questions related </t>
  </si>
  <si>
    <r>
      <t>Wage enhancement applications must be submitted no later than</t>
    </r>
    <r>
      <rPr>
        <b/>
        <sz val="12"/>
        <color rgb="FFFF0000"/>
        <rFont val="Arial"/>
        <family val="2"/>
      </rPr>
      <t xml:space="preserve"> </t>
    </r>
    <r>
      <rPr>
        <b/>
        <u/>
        <sz val="12"/>
        <rFont val="Arial"/>
        <family val="2"/>
      </rPr>
      <t>January 31, 2024</t>
    </r>
  </si>
  <si>
    <t>·         Have an associated base wage excluding prior year’s wage enhancement of less than $28.59 per hour</t>
  </si>
  <si>
    <t xml:space="preserve"> (i.e. $2 below the wage cap of $30.59); and</t>
  </si>
  <si>
    <t>between $28.60 and $30.58 per hour, the position is eligible for a partial wage enhancement. The partial wage enhancement will increase</t>
  </si>
  <si>
    <t xml:space="preserve"> the wage of the qualifying position to $30.59 per hour without exceeding the cap.</t>
  </si>
  <si>
    <t>Hourly wage paid to the position as of December 31, 2023 (excluding prior year wage enhancement amounts).</t>
  </si>
  <si>
    <t>Application for Provincial Wage Enhancement Funding - Child Care Centres &amp; Home Visitors (2024)</t>
  </si>
  <si>
    <t>How many weeks will your centre be open during 2024</t>
  </si>
  <si>
    <t xml:space="preserve"># of Hours Worked (2023) or estimated to work (2024)
 </t>
  </si>
  <si>
    <r>
      <t xml:space="preserve">New Position created during Jan 1 - Dec 31, 2024? (Y/N) </t>
    </r>
    <r>
      <rPr>
        <b/>
        <sz val="10"/>
        <color theme="1"/>
        <rFont val="Arial"/>
        <family val="2"/>
      </rPr>
      <t>(If Yes,  provide an estimate for the number of hours that the position would work during the year in Column J)</t>
    </r>
  </si>
  <si>
    <r>
      <t>Applications must be submitted no later than</t>
    </r>
    <r>
      <rPr>
        <b/>
        <sz val="12"/>
        <color rgb="FFFF0000"/>
        <rFont val="Arial"/>
        <family val="2"/>
      </rPr>
      <t xml:space="preserve"> </t>
    </r>
    <r>
      <rPr>
        <b/>
        <u/>
        <sz val="12"/>
        <rFont val="Arial"/>
        <family val="2"/>
      </rPr>
      <t>January 31, 2024</t>
    </r>
  </si>
  <si>
    <t>Hourly wage paid to the position as of December 31, 2023.</t>
  </si>
  <si>
    <t>Number of Hours Worked in 2023, or estimated in 2024</t>
  </si>
  <si>
    <t xml:space="preserve">APPLICATION DEADLINE IS JANUARY 31, 2024 - ANY APPLICATIONS RECEIVED AFTER THIS DATE MAY NOT BE ELIGIBLE FOR FUNDING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</si>
</sst>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quot;$&quot;#,##0.00"/>
    <numFmt numFmtId="167" formatCode="_-* #,##0_-;\-* #,##0_-;_-* &quot;-&quot;??_-;_-@_-"/>
    <numFmt numFmtId="168" formatCode="_-&quot;$&quot;* #,##0.00_-;[Red]\-&quot;$&quot;* #,##0.00_-"/>
    <numFmt numFmtId="169" formatCode="_-&quot;$&quot;* #,##0.00_-;\-&quot;$&quot;* #,##0.00_-"/>
    <numFmt numFmtId="170" formatCode="&quot;$&quot;#,##0.00;[Red]\(\-&quot;$&quot;#,##0.00\)\ "/>
  </numFmts>
  <fonts count="66" x14ac:knownFonts="1">
    <font>
      <sz val="11"/>
      <color theme="1"/>
      <name val="Calibri"/>
      <family val="2"/>
      <scheme val="minor"/>
    </font>
    <font>
      <sz val="11"/>
      <color theme="1"/>
      <name val="Calibri"/>
      <family val="2"/>
      <scheme val="minor"/>
    </font>
    <font>
      <sz val="16"/>
      <color theme="1"/>
      <name val="Calibri"/>
      <family val="2"/>
      <scheme val="minor"/>
    </font>
    <font>
      <sz val="16"/>
      <color theme="1"/>
      <name val="Arial"/>
      <family val="2"/>
    </font>
    <font>
      <b/>
      <u/>
      <sz val="12"/>
      <color theme="1"/>
      <name val="Arial"/>
      <family val="2"/>
    </font>
    <font>
      <sz val="11"/>
      <color theme="1"/>
      <name val="Arial"/>
      <family val="2"/>
    </font>
    <font>
      <sz val="10"/>
      <color theme="1"/>
      <name val="Arial"/>
      <family val="2"/>
    </font>
    <font>
      <b/>
      <u/>
      <sz val="10"/>
      <color theme="1"/>
      <name val="Arial"/>
      <family val="2"/>
    </font>
    <font>
      <sz val="10"/>
      <color rgb="FFFF0000"/>
      <name val="Arial"/>
      <family val="2"/>
    </font>
    <font>
      <sz val="10"/>
      <color theme="8"/>
      <name val="Arial"/>
      <family val="2"/>
    </font>
    <font>
      <sz val="10"/>
      <color theme="0"/>
      <name val="Arial"/>
      <family val="2"/>
    </font>
    <font>
      <b/>
      <sz val="10"/>
      <color rgb="FF574123"/>
      <name val="Tahoma"/>
      <family val="2"/>
    </font>
    <font>
      <u/>
      <sz val="11"/>
      <color theme="10"/>
      <name val="Calibri"/>
      <family val="2"/>
      <scheme val="minor"/>
    </font>
    <font>
      <b/>
      <u/>
      <sz val="16"/>
      <color theme="1"/>
      <name val="Arial"/>
      <family val="2"/>
    </font>
    <font>
      <b/>
      <sz val="11"/>
      <color theme="1"/>
      <name val="Arial"/>
      <family val="2"/>
    </font>
    <font>
      <sz val="11"/>
      <color theme="0"/>
      <name val="Arial"/>
      <family val="2"/>
    </font>
    <font>
      <b/>
      <i/>
      <sz val="11"/>
      <color theme="1"/>
      <name val="Arial"/>
      <family val="2"/>
    </font>
    <font>
      <i/>
      <sz val="11"/>
      <name val="Arial"/>
      <family val="2"/>
    </font>
    <font>
      <sz val="10"/>
      <color theme="1"/>
      <name val="Calibri"/>
      <family val="2"/>
      <scheme val="minor"/>
    </font>
    <font>
      <sz val="11"/>
      <name val="Arial"/>
      <family val="2"/>
    </font>
    <font>
      <sz val="9"/>
      <name val="Arial"/>
      <family val="2"/>
    </font>
    <font>
      <b/>
      <u/>
      <sz val="11"/>
      <color theme="1"/>
      <name val="Arial"/>
      <family val="2"/>
    </font>
    <font>
      <sz val="12"/>
      <color theme="1"/>
      <name val="Arial"/>
      <family val="2"/>
    </font>
    <font>
      <sz val="12"/>
      <color rgb="FFFF0000"/>
      <name val="Arial"/>
      <family val="2"/>
    </font>
    <font>
      <sz val="12"/>
      <name val="Arial"/>
      <family val="2"/>
    </font>
    <font>
      <b/>
      <sz val="12"/>
      <color theme="1"/>
      <name val="Arial"/>
      <family val="2"/>
    </font>
    <font>
      <b/>
      <sz val="12"/>
      <name val="Arial"/>
      <family val="2"/>
    </font>
    <font>
      <b/>
      <u/>
      <sz val="12"/>
      <name val="Arial"/>
      <family val="2"/>
    </font>
    <font>
      <u/>
      <sz val="12"/>
      <color theme="1"/>
      <name val="Arial"/>
      <family val="2"/>
    </font>
    <font>
      <i/>
      <u/>
      <sz val="12"/>
      <color theme="1"/>
      <name val="Arial"/>
      <family val="2"/>
    </font>
    <font>
      <b/>
      <sz val="12"/>
      <color rgb="FFFF0000"/>
      <name val="Arial"/>
      <family val="2"/>
    </font>
    <font>
      <sz val="12"/>
      <color theme="8"/>
      <name val="Arial"/>
      <family val="2"/>
    </font>
    <font>
      <b/>
      <i/>
      <sz val="12"/>
      <color theme="1"/>
      <name val="Arial"/>
      <family val="2"/>
    </font>
    <font>
      <i/>
      <sz val="12"/>
      <name val="Arial"/>
      <family val="2"/>
    </font>
    <font>
      <sz val="12"/>
      <color theme="1"/>
      <name val="Calibri"/>
      <family val="2"/>
      <scheme val="minor"/>
    </font>
    <font>
      <b/>
      <sz val="12"/>
      <color theme="0"/>
      <name val="Arial"/>
      <family val="2"/>
    </font>
    <font>
      <sz val="12"/>
      <color theme="0"/>
      <name val="Arial"/>
      <family val="2"/>
    </font>
    <font>
      <b/>
      <u/>
      <sz val="16"/>
      <name val="Arial"/>
      <family val="2"/>
    </font>
    <font>
      <b/>
      <u/>
      <sz val="11"/>
      <name val="Arial"/>
      <family val="2"/>
    </font>
    <font>
      <b/>
      <u/>
      <sz val="10"/>
      <name val="Arial"/>
      <family val="2"/>
    </font>
    <font>
      <sz val="10"/>
      <name val="Arial"/>
      <family val="2"/>
    </font>
    <font>
      <b/>
      <i/>
      <sz val="11"/>
      <name val="Arial"/>
      <family val="2"/>
    </font>
    <font>
      <b/>
      <i/>
      <sz val="12"/>
      <name val="Arial"/>
      <family val="2"/>
    </font>
    <font>
      <b/>
      <sz val="11"/>
      <name val="Arial"/>
      <family val="2"/>
    </font>
    <font>
      <sz val="11"/>
      <name val="Calibri"/>
      <family val="2"/>
      <scheme val="minor"/>
    </font>
    <font>
      <sz val="12"/>
      <name val="Calibri"/>
      <family val="2"/>
      <scheme val="minor"/>
    </font>
    <font>
      <b/>
      <sz val="16"/>
      <color theme="1"/>
      <name val="Arial"/>
      <family val="2"/>
    </font>
    <font>
      <sz val="11"/>
      <color rgb="FFFF0000"/>
      <name val="Calibri"/>
      <family val="2"/>
      <scheme val="minor"/>
    </font>
    <font>
      <sz val="10"/>
      <color rgb="FFFF0000"/>
      <name val="Calibri"/>
      <family val="2"/>
      <scheme val="minor"/>
    </font>
    <font>
      <u/>
      <sz val="10"/>
      <color rgb="FFFF0000"/>
      <name val="Calibri"/>
      <family val="2"/>
      <scheme val="minor"/>
    </font>
    <font>
      <b/>
      <sz val="10"/>
      <color rgb="FFFF0000"/>
      <name val="Calibri"/>
      <family val="2"/>
      <scheme val="minor"/>
    </font>
    <font>
      <b/>
      <sz val="10"/>
      <color theme="1"/>
      <name val="Arial"/>
      <family val="2"/>
    </font>
    <font>
      <i/>
      <sz val="12"/>
      <color theme="1"/>
      <name val="Arial"/>
      <family val="2"/>
    </font>
    <font>
      <sz val="8"/>
      <color theme="1"/>
      <name val="Arial"/>
      <family val="2"/>
    </font>
    <font>
      <b/>
      <sz val="9"/>
      <color rgb="FFFF0000"/>
      <name val="Arial"/>
      <family val="2"/>
    </font>
    <font>
      <i/>
      <u/>
      <sz val="12"/>
      <name val="Arial"/>
      <family val="2"/>
    </font>
    <font>
      <u/>
      <sz val="12"/>
      <color theme="1"/>
      <name val="Calibri"/>
      <family val="2"/>
      <scheme val="minor"/>
    </font>
    <font>
      <b/>
      <sz val="12"/>
      <color theme="1"/>
      <name val="Calibri"/>
      <family val="2"/>
      <scheme val="minor"/>
    </font>
    <font>
      <b/>
      <sz val="12"/>
      <name val="Calibri"/>
      <family val="2"/>
      <scheme val="minor"/>
    </font>
    <font>
      <b/>
      <sz val="12"/>
      <color rgb="FFFF0000"/>
      <name val="Calibri"/>
      <family val="2"/>
      <scheme val="minor"/>
    </font>
    <font>
      <b/>
      <u/>
      <sz val="12"/>
      <color theme="0"/>
      <name val="Calibri"/>
      <family val="2"/>
      <scheme val="minor"/>
    </font>
    <font>
      <b/>
      <sz val="12"/>
      <color theme="0"/>
      <name val="Calibri"/>
      <family val="2"/>
      <scheme val="minor"/>
    </font>
    <font>
      <b/>
      <sz val="14"/>
      <color theme="1"/>
      <name val="Calibri"/>
      <family val="2"/>
      <scheme val="minor"/>
    </font>
    <font>
      <sz val="22"/>
      <color theme="1"/>
      <name val="Calibri"/>
      <family val="2"/>
      <scheme val="minor"/>
    </font>
    <font>
      <sz val="16"/>
      <color rgb="FFFF0000"/>
      <name val="Calibri"/>
      <family val="2"/>
      <scheme val="minor"/>
    </font>
    <font>
      <b/>
      <u/>
      <sz val="20"/>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rgb="FF002060"/>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indexed="64"/>
      </left>
      <right style="thin">
        <color theme="0" tint="-0.499984740745262"/>
      </right>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theme="0" tint="-0.499984740745262"/>
      </right>
      <top style="thin">
        <color indexed="64"/>
      </top>
      <bottom style="thin">
        <color indexed="64"/>
      </bottom>
      <diagonal/>
    </border>
  </borders>
  <cellStyleXfs count="7">
    <xf numFmtId="0" fontId="0"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2"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cellStyleXfs>
  <cellXfs count="404">
    <xf numFmtId="0" fontId="0" fillId="0" borderId="0" xfId="0"/>
    <xf numFmtId="0" fontId="0" fillId="0" borderId="0" xfId="0" applyAlignment="1">
      <alignment horizontal="center"/>
    </xf>
    <xf numFmtId="0" fontId="2" fillId="0" borderId="0" xfId="0" applyFont="1"/>
    <xf numFmtId="0" fontId="0" fillId="2" borderId="0" xfId="0" applyFill="1"/>
    <xf numFmtId="0" fontId="3" fillId="2" borderId="4" xfId="0" applyFont="1" applyFill="1" applyBorder="1"/>
    <xf numFmtId="0" fontId="5" fillId="2" borderId="5" xfId="0" applyFont="1" applyFill="1" applyBorder="1" applyAlignment="1">
      <alignment wrapText="1"/>
    </xf>
    <xf numFmtId="0" fontId="6" fillId="2" borderId="4" xfId="0" applyFont="1" applyFill="1" applyBorder="1"/>
    <xf numFmtId="0" fontId="6" fillId="2" borderId="0" xfId="0" applyFont="1" applyFill="1"/>
    <xf numFmtId="0" fontId="6" fillId="2" borderId="5" xfId="0" applyFont="1" applyFill="1" applyBorder="1"/>
    <xf numFmtId="0" fontId="7" fillId="2" borderId="11" xfId="0" applyFont="1" applyFill="1" applyBorder="1" applyAlignment="1">
      <alignment horizontal="center" vertical="center"/>
    </xf>
    <xf numFmtId="0" fontId="6" fillId="2" borderId="12" xfId="0" applyFont="1" applyFill="1" applyBorder="1"/>
    <xf numFmtId="0" fontId="6" fillId="2" borderId="14" xfId="0" applyFont="1" applyFill="1" applyBorder="1"/>
    <xf numFmtId="0" fontId="6" fillId="2" borderId="16" xfId="0" applyFont="1" applyFill="1" applyBorder="1"/>
    <xf numFmtId="0" fontId="6" fillId="2" borderId="17" xfId="0" applyFont="1" applyFill="1" applyBorder="1"/>
    <xf numFmtId="0" fontId="6" fillId="2" borderId="11" xfId="0" applyFont="1" applyFill="1" applyBorder="1"/>
    <xf numFmtId="0" fontId="8" fillId="2" borderId="14" xfId="0" applyFont="1" applyFill="1" applyBorder="1"/>
    <xf numFmtId="0" fontId="6" fillId="2" borderId="5" xfId="0" applyFont="1" applyFill="1" applyBorder="1" applyAlignment="1">
      <alignment horizontal="center"/>
    </xf>
    <xf numFmtId="0" fontId="9" fillId="2" borderId="5" xfId="0" applyFont="1" applyFill="1" applyBorder="1"/>
    <xf numFmtId="0" fontId="8" fillId="2" borderId="0" xfId="0" applyFont="1" applyFill="1"/>
    <xf numFmtId="0" fontId="5" fillId="2" borderId="0" xfId="0" applyFont="1" applyFill="1"/>
    <xf numFmtId="0" fontId="5" fillId="2" borderId="0" xfId="0" applyFont="1" applyFill="1" applyAlignment="1">
      <alignment horizontal="right"/>
    </xf>
    <xf numFmtId="0" fontId="5" fillId="2" borderId="16" xfId="0" applyFont="1" applyFill="1" applyBorder="1" applyAlignment="1">
      <alignment horizontal="right"/>
    </xf>
    <xf numFmtId="0" fontId="5" fillId="2" borderId="16" xfId="0" applyFont="1" applyFill="1" applyBorder="1"/>
    <xf numFmtId="0" fontId="5" fillId="2" borderId="11" xfId="0" applyFont="1" applyFill="1" applyBorder="1"/>
    <xf numFmtId="0" fontId="5" fillId="2" borderId="13" xfId="0" applyFont="1" applyFill="1" applyBorder="1"/>
    <xf numFmtId="0" fontId="15" fillId="2" borderId="14" xfId="0" applyFont="1" applyFill="1" applyBorder="1"/>
    <xf numFmtId="0" fontId="15" fillId="2" borderId="14" xfId="0" quotePrefix="1" applyFont="1" applyFill="1" applyBorder="1"/>
    <xf numFmtId="0" fontId="5" fillId="2" borderId="0" xfId="0" applyFont="1" applyFill="1" applyAlignment="1">
      <alignment horizontal="center" vertical="center"/>
    </xf>
    <xf numFmtId="0" fontId="5" fillId="2" borderId="15" xfId="0" applyFont="1" applyFill="1" applyBorder="1"/>
    <xf numFmtId="0" fontId="5" fillId="2" borderId="16" xfId="0" applyFont="1" applyFill="1" applyBorder="1" applyAlignment="1">
      <alignment horizontal="right" vertical="center"/>
    </xf>
    <xf numFmtId="0" fontId="5" fillId="2" borderId="16" xfId="0" applyFont="1" applyFill="1" applyBorder="1" applyAlignment="1">
      <alignment horizontal="center" vertical="center"/>
    </xf>
    <xf numFmtId="0" fontId="5" fillId="2" borderId="16" xfId="0" applyFont="1" applyFill="1" applyBorder="1" applyAlignment="1">
      <alignment vertical="center"/>
    </xf>
    <xf numFmtId="165" fontId="5" fillId="2" borderId="0" xfId="2" applyFont="1" applyFill="1" applyBorder="1" applyAlignment="1" applyProtection="1">
      <alignment horizontal="center"/>
    </xf>
    <xf numFmtId="0" fontId="14" fillId="2" borderId="9" xfId="0" applyFont="1" applyFill="1" applyBorder="1" applyAlignment="1">
      <alignment wrapText="1"/>
    </xf>
    <xf numFmtId="0" fontId="14" fillId="2" borderId="0" xfId="0" applyFont="1" applyFill="1"/>
    <xf numFmtId="166" fontId="5" fillId="2" borderId="0" xfId="0" applyNumberFormat="1" applyFont="1" applyFill="1"/>
    <xf numFmtId="0" fontId="5" fillId="2" borderId="5" xfId="0" applyFont="1" applyFill="1" applyBorder="1"/>
    <xf numFmtId="0" fontId="5" fillId="2" borderId="10" xfId="0" applyFont="1" applyFill="1" applyBorder="1"/>
    <xf numFmtId="166" fontId="5" fillId="2" borderId="11" xfId="0" applyNumberFormat="1" applyFont="1" applyFill="1" applyBorder="1"/>
    <xf numFmtId="166" fontId="5" fillId="2" borderId="12" xfId="0" applyNumberFormat="1" applyFont="1" applyFill="1" applyBorder="1"/>
    <xf numFmtId="0" fontId="14" fillId="2" borderId="13" xfId="0" applyFont="1" applyFill="1" applyBorder="1"/>
    <xf numFmtId="0" fontId="0" fillId="2" borderId="8" xfId="0" applyFill="1" applyBorder="1"/>
    <xf numFmtId="164" fontId="0" fillId="0" borderId="0" xfId="1" applyFont="1"/>
    <xf numFmtId="164" fontId="0" fillId="0" borderId="0" xfId="1" applyFont="1" applyFill="1"/>
    <xf numFmtId="0" fontId="14" fillId="6" borderId="9" xfId="0" applyFont="1" applyFill="1" applyBorder="1" applyAlignment="1">
      <alignment wrapText="1"/>
    </xf>
    <xf numFmtId="164" fontId="0" fillId="0" borderId="0" xfId="0" applyNumberFormat="1"/>
    <xf numFmtId="165" fontId="0" fillId="0" borderId="0" xfId="0" applyNumberFormat="1"/>
    <xf numFmtId="0" fontId="5" fillId="2" borderId="0" xfId="0" applyFont="1" applyFill="1" applyAlignment="1">
      <alignment horizontal="center" wrapText="1"/>
    </xf>
    <xf numFmtId="168" fontId="5" fillId="2" borderId="0" xfId="1" applyNumberFormat="1" applyFont="1" applyFill="1" applyBorder="1" applyAlignment="1" applyProtection="1">
      <alignment horizontal="right" wrapText="1"/>
    </xf>
    <xf numFmtId="164" fontId="5" fillId="2" borderId="0" xfId="1" applyFont="1" applyFill="1" applyBorder="1" applyAlignment="1" applyProtection="1">
      <alignment horizontal="center" wrapText="1"/>
    </xf>
    <xf numFmtId="0" fontId="13" fillId="2" borderId="4" xfId="0" applyFont="1" applyFill="1" applyBorder="1" applyAlignment="1">
      <alignment horizontal="center" vertical="center" wrapText="1"/>
    </xf>
    <xf numFmtId="0" fontId="5" fillId="2" borderId="4" xfId="0" applyFont="1" applyFill="1" applyBorder="1"/>
    <xf numFmtId="0" fontId="14" fillId="2" borderId="4" xfId="0" applyFont="1" applyFill="1" applyBorder="1" applyAlignment="1">
      <alignment horizontal="center" vertical="center" wrapText="1"/>
    </xf>
    <xf numFmtId="0" fontId="14" fillId="2" borderId="4" xfId="0" applyFont="1" applyFill="1" applyBorder="1" applyAlignment="1">
      <alignment wrapText="1"/>
    </xf>
    <xf numFmtId="0" fontId="14" fillId="2" borderId="4" xfId="0" applyFont="1" applyFill="1" applyBorder="1"/>
    <xf numFmtId="0" fontId="16" fillId="2" borderId="4" xfId="0" applyFont="1" applyFill="1" applyBorder="1"/>
    <xf numFmtId="0" fontId="0" fillId="2" borderId="6" xfId="0" applyFill="1" applyBorder="1"/>
    <xf numFmtId="0" fontId="17" fillId="2" borderId="4" xfId="0" applyFont="1" applyFill="1" applyBorder="1"/>
    <xf numFmtId="0" fontId="11" fillId="2" borderId="0" xfId="0" quotePrefix="1" applyFont="1" applyFill="1" applyAlignment="1">
      <alignment horizontal="left" vertical="center" indent="3"/>
    </xf>
    <xf numFmtId="0" fontId="5" fillId="2" borderId="31" xfId="0" applyFont="1" applyFill="1" applyBorder="1"/>
    <xf numFmtId="0" fontId="6" fillId="2" borderId="9" xfId="0" applyFont="1" applyFill="1" applyBorder="1"/>
    <xf numFmtId="165" fontId="0" fillId="2" borderId="0" xfId="2" applyFont="1" applyFill="1"/>
    <xf numFmtId="0" fontId="0" fillId="2" borderId="0" xfId="0" applyFill="1" applyAlignment="1">
      <alignment horizontal="center"/>
    </xf>
    <xf numFmtId="165" fontId="0" fillId="2" borderId="0" xfId="0" applyNumberFormat="1" applyFill="1"/>
    <xf numFmtId="0" fontId="5" fillId="2" borderId="0" xfId="0" applyFont="1" applyFill="1" applyAlignment="1">
      <alignment horizontal="right" vertical="center"/>
    </xf>
    <xf numFmtId="0" fontId="5" fillId="2" borderId="0" xfId="0" applyFont="1" applyFill="1" applyAlignment="1">
      <alignment vertical="center"/>
    </xf>
    <xf numFmtId="0" fontId="5" fillId="2" borderId="11" xfId="0" applyFont="1" applyFill="1" applyBorder="1" applyAlignment="1">
      <alignment horizontal="right"/>
    </xf>
    <xf numFmtId="0" fontId="16" fillId="2" borderId="0" xfId="0" applyFont="1" applyFill="1"/>
    <xf numFmtId="0" fontId="5" fillId="2" borderId="0" xfId="0" applyFont="1" applyFill="1" applyAlignment="1">
      <alignment horizontal="left" indent="2"/>
    </xf>
    <xf numFmtId="0" fontId="5" fillId="2" borderId="0" xfId="0" applyFont="1" applyFill="1" applyAlignment="1">
      <alignment horizontal="left" vertical="center" indent="2"/>
    </xf>
    <xf numFmtId="0" fontId="13" fillId="2" borderId="0" xfId="0" applyFont="1" applyFill="1" applyAlignment="1">
      <alignment vertical="center"/>
    </xf>
    <xf numFmtId="0" fontId="22" fillId="2" borderId="0" xfId="0" applyFont="1" applyFill="1"/>
    <xf numFmtId="0" fontId="4" fillId="2" borderId="0" xfId="0" applyFont="1" applyFill="1" applyAlignment="1">
      <alignment vertical="center"/>
    </xf>
    <xf numFmtId="0" fontId="22" fillId="2" borderId="0" xfId="0" applyFont="1" applyFill="1" applyAlignment="1">
      <alignment horizontal="left" vertical="center" wrapText="1"/>
    </xf>
    <xf numFmtId="0" fontId="22" fillId="4" borderId="0" xfId="0" applyFont="1" applyFill="1" applyAlignment="1">
      <alignment horizontal="left" vertical="center"/>
    </xf>
    <xf numFmtId="0" fontId="22" fillId="4" borderId="0" xfId="0" applyFont="1" applyFill="1" applyAlignment="1">
      <alignment horizontal="left" vertical="center" wrapText="1"/>
    </xf>
    <xf numFmtId="0" fontId="22" fillId="2" borderId="0" xfId="0" applyFont="1" applyFill="1" applyAlignment="1">
      <alignment horizontal="left" vertical="center" indent="1"/>
    </xf>
    <xf numFmtId="0" fontId="23" fillId="2" borderId="0" xfId="0" applyFont="1" applyFill="1"/>
    <xf numFmtId="0" fontId="24" fillId="2" borderId="0" xfId="0" applyFont="1" applyFill="1" applyAlignment="1">
      <alignment vertical="center"/>
    </xf>
    <xf numFmtId="0" fontId="22" fillId="2" borderId="0" xfId="0" applyFont="1" applyFill="1" applyAlignment="1">
      <alignment horizontal="left"/>
    </xf>
    <xf numFmtId="0" fontId="24" fillId="2" borderId="0" xfId="0" applyFont="1" applyFill="1"/>
    <xf numFmtId="0" fontId="24" fillId="2" borderId="0" xfId="0" applyFont="1" applyFill="1" applyAlignment="1">
      <alignment horizontal="left" vertical="center" indent="1"/>
    </xf>
    <xf numFmtId="0" fontId="22" fillId="2" borderId="0" xfId="0" applyFont="1" applyFill="1" applyAlignment="1">
      <alignment horizontal="left" vertical="center" indent="5"/>
    </xf>
    <xf numFmtId="0" fontId="22" fillId="2" borderId="0" xfId="0" applyFont="1" applyFill="1" applyAlignment="1">
      <alignment horizontal="left" vertical="center" indent="15"/>
    </xf>
    <xf numFmtId="0" fontId="5" fillId="7" borderId="4" xfId="0" applyFont="1" applyFill="1" applyBorder="1" applyAlignment="1">
      <alignment horizontal="left" vertical="center"/>
    </xf>
    <xf numFmtId="0" fontId="15" fillId="2" borderId="4" xfId="0" applyFont="1" applyFill="1" applyBorder="1"/>
    <xf numFmtId="0" fontId="24" fillId="2" borderId="0" xfId="0" applyFont="1" applyFill="1" applyAlignment="1">
      <alignment vertical="center" wrapText="1"/>
    </xf>
    <xf numFmtId="0" fontId="22" fillId="0" borderId="0" xfId="0" applyFont="1" applyAlignment="1">
      <alignment vertical="center"/>
    </xf>
    <xf numFmtId="10" fontId="22" fillId="0" borderId="0" xfId="0" applyNumberFormat="1" applyFont="1" applyAlignment="1">
      <alignment vertical="center" wrapText="1"/>
    </xf>
    <xf numFmtId="0" fontId="29" fillId="2" borderId="0" xfId="0" applyFont="1" applyFill="1" applyAlignment="1">
      <alignment vertical="center"/>
    </xf>
    <xf numFmtId="0" fontId="22" fillId="0" borderId="0" xfId="0" applyFont="1" applyAlignment="1">
      <alignment horizontal="left" vertical="center" wrapText="1"/>
    </xf>
    <xf numFmtId="0" fontId="14" fillId="2" borderId="19" xfId="0" applyFont="1" applyFill="1" applyBorder="1" applyAlignment="1">
      <alignment horizontal="left" vertical="center" indent="25"/>
    </xf>
    <xf numFmtId="0" fontId="22" fillId="2" borderId="0" xfId="0" applyFont="1" applyFill="1" applyAlignment="1">
      <alignment vertical="top"/>
    </xf>
    <xf numFmtId="0" fontId="4" fillId="2" borderId="0" xfId="0" applyFont="1" applyFill="1" applyAlignment="1">
      <alignment vertical="top"/>
    </xf>
    <xf numFmtId="0" fontId="5" fillId="2" borderId="1" xfId="0" applyFont="1" applyFill="1" applyBorder="1"/>
    <xf numFmtId="0" fontId="5" fillId="2" borderId="2" xfId="0" applyFont="1" applyFill="1" applyBorder="1"/>
    <xf numFmtId="0" fontId="5" fillId="2" borderId="3" xfId="0" applyFont="1" applyFill="1" applyBorder="1"/>
    <xf numFmtId="0" fontId="3" fillId="2" borderId="0" xfId="0" applyFont="1" applyFill="1"/>
    <xf numFmtId="0" fontId="21" fillId="2" borderId="0" xfId="0" applyFont="1" applyFill="1" applyAlignment="1">
      <alignment horizontal="center" vertical="center"/>
    </xf>
    <xf numFmtId="0" fontId="21" fillId="2" borderId="11" xfId="0" applyFont="1" applyFill="1" applyBorder="1" applyAlignment="1">
      <alignment horizontal="center" vertical="center"/>
    </xf>
    <xf numFmtId="0" fontId="5" fillId="2" borderId="4" xfId="0" applyFont="1" applyFill="1" applyBorder="1" applyAlignment="1">
      <alignment horizontal="center"/>
    </xf>
    <xf numFmtId="0" fontId="18" fillId="2" borderId="0" xfId="0" applyFont="1" applyFill="1"/>
    <xf numFmtId="0" fontId="25" fillId="2" borderId="0" xfId="0" applyFont="1" applyFill="1" applyAlignment="1">
      <alignment vertical="center"/>
    </xf>
    <xf numFmtId="0" fontId="0" fillId="2" borderId="2" xfId="0" applyFill="1" applyBorder="1"/>
    <xf numFmtId="0" fontId="22" fillId="2" borderId="0" xfId="0" applyFont="1" applyFill="1" applyAlignment="1">
      <alignment horizontal="left" vertical="center" indent="2"/>
    </xf>
    <xf numFmtId="0" fontId="22" fillId="3" borderId="18" xfId="0" applyFont="1" applyFill="1" applyBorder="1" applyProtection="1">
      <protection locked="0"/>
    </xf>
    <xf numFmtId="0" fontId="22" fillId="2" borderId="0" xfId="0" applyFont="1" applyFill="1" applyAlignment="1">
      <alignment vertical="center"/>
    </xf>
    <xf numFmtId="0" fontId="22" fillId="3" borderId="16" xfId="0" applyFont="1" applyFill="1" applyBorder="1" applyAlignment="1" applyProtection="1">
      <alignment horizontal="center" vertical="center"/>
      <protection locked="0"/>
    </xf>
    <xf numFmtId="0" fontId="22" fillId="3" borderId="18" xfId="0" applyFont="1" applyFill="1" applyBorder="1" applyAlignment="1" applyProtection="1">
      <alignment horizontal="center" vertical="center"/>
      <protection locked="0"/>
    </xf>
    <xf numFmtId="0" fontId="25" fillId="2" borderId="18" xfId="0" applyFont="1" applyFill="1" applyBorder="1" applyAlignment="1">
      <alignment vertical="center"/>
    </xf>
    <xf numFmtId="0" fontId="25" fillId="2" borderId="18" xfId="0" applyFont="1" applyFill="1" applyBorder="1" applyAlignment="1">
      <alignment vertical="center" wrapText="1"/>
    </xf>
    <xf numFmtId="0" fontId="25" fillId="2" borderId="20" xfId="0" applyFont="1" applyFill="1" applyBorder="1" applyAlignment="1">
      <alignment vertical="center" wrapText="1"/>
    </xf>
    <xf numFmtId="0" fontId="25" fillId="2" borderId="20" xfId="0" applyFont="1" applyFill="1" applyBorder="1" applyAlignment="1">
      <alignment vertical="center"/>
    </xf>
    <xf numFmtId="0" fontId="25" fillId="2" borderId="20"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5" fillId="6" borderId="19" xfId="0" applyFont="1" applyFill="1" applyBorder="1" applyAlignment="1">
      <alignment wrapText="1"/>
    </xf>
    <xf numFmtId="0" fontId="25" fillId="6" borderId="18" xfId="0" applyFont="1" applyFill="1" applyBorder="1" applyAlignment="1">
      <alignment wrapText="1"/>
    </xf>
    <xf numFmtId="0" fontId="25" fillId="6" borderId="20" xfId="0" applyFont="1" applyFill="1" applyBorder="1" applyAlignment="1">
      <alignment wrapText="1"/>
    </xf>
    <xf numFmtId="0" fontId="25" fillId="6" borderId="20" xfId="0" applyFont="1" applyFill="1" applyBorder="1" applyAlignment="1">
      <alignment horizontal="center" wrapText="1"/>
    </xf>
    <xf numFmtId="0" fontId="25" fillId="6" borderId="9" xfId="0" applyFont="1" applyFill="1" applyBorder="1" applyAlignment="1">
      <alignment horizontal="center" wrapText="1"/>
    </xf>
    <xf numFmtId="0" fontId="25" fillId="6" borderId="0" xfId="0" applyFont="1" applyFill="1" applyAlignment="1">
      <alignment horizontal="center" wrapText="1"/>
    </xf>
    <xf numFmtId="0" fontId="22" fillId="3" borderId="9" xfId="0" applyFont="1" applyFill="1" applyBorder="1" applyAlignment="1" applyProtection="1">
      <alignment horizontal="left"/>
      <protection locked="0"/>
    </xf>
    <xf numFmtId="164" fontId="22" fillId="3" borderId="9" xfId="1" applyFont="1" applyFill="1" applyBorder="1" applyProtection="1">
      <protection locked="0"/>
    </xf>
    <xf numFmtId="0" fontId="22" fillId="2" borderId="9" xfId="0" applyFont="1" applyFill="1" applyBorder="1" applyAlignment="1">
      <alignment horizontal="center" wrapText="1"/>
    </xf>
    <xf numFmtId="168" fontId="22" fillId="2" borderId="9" xfId="1" applyNumberFormat="1" applyFont="1" applyFill="1" applyBorder="1" applyAlignment="1" applyProtection="1">
      <alignment horizontal="center" wrapText="1"/>
    </xf>
    <xf numFmtId="165" fontId="31" fillId="2" borderId="0" xfId="2" applyFont="1" applyFill="1"/>
    <xf numFmtId="164" fontId="22" fillId="2" borderId="9" xfId="1" applyFont="1" applyFill="1" applyBorder="1" applyAlignment="1" applyProtection="1">
      <alignment horizontal="center"/>
    </xf>
    <xf numFmtId="9" fontId="22" fillId="3" borderId="9" xfId="3" applyFont="1" applyFill="1" applyBorder="1" applyAlignment="1" applyProtection="1">
      <alignment horizontal="center"/>
      <protection locked="0"/>
    </xf>
    <xf numFmtId="0" fontId="26" fillId="2" borderId="0" xfId="0" applyFont="1" applyFill="1"/>
    <xf numFmtId="0" fontId="24" fillId="2" borderId="0" xfId="0" applyFont="1" applyFill="1" applyAlignment="1">
      <alignment horizontal="left" wrapText="1"/>
    </xf>
    <xf numFmtId="0" fontId="27" fillId="2" borderId="0" xfId="0" applyFont="1" applyFill="1" applyAlignment="1">
      <alignment wrapText="1"/>
    </xf>
    <xf numFmtId="0" fontId="24" fillId="2" borderId="0" xfId="0" applyFont="1" applyFill="1" applyAlignment="1">
      <alignment horizontal="left" indent="1"/>
    </xf>
    <xf numFmtId="0" fontId="24" fillId="2" borderId="0" xfId="0" applyFont="1" applyFill="1" applyAlignment="1">
      <alignment horizontal="center" vertical="center"/>
    </xf>
    <xf numFmtId="0" fontId="25" fillId="2" borderId="15" xfId="0" applyFont="1" applyFill="1" applyBorder="1"/>
    <xf numFmtId="0" fontId="22" fillId="2" borderId="0" xfId="0" applyFont="1" applyFill="1" applyAlignment="1">
      <alignment horizontal="right"/>
    </xf>
    <xf numFmtId="0" fontId="22" fillId="2" borderId="0" xfId="0" applyFont="1" applyFill="1" applyAlignment="1">
      <alignment horizontal="left" indent="2"/>
    </xf>
    <xf numFmtId="165" fontId="22" fillId="2" borderId="9" xfId="2" applyFont="1" applyFill="1" applyBorder="1" applyAlignment="1" applyProtection="1">
      <alignment horizontal="center"/>
    </xf>
    <xf numFmtId="169" fontId="22" fillId="2" borderId="9" xfId="1" applyNumberFormat="1" applyFont="1" applyFill="1" applyBorder="1" applyAlignment="1" applyProtection="1">
      <alignment horizontal="center" wrapText="1"/>
    </xf>
    <xf numFmtId="0" fontId="22" fillId="2" borderId="13" xfId="0" applyFont="1" applyFill="1" applyBorder="1"/>
    <xf numFmtId="0" fontId="25" fillId="2" borderId="16" xfId="0" applyFont="1" applyFill="1" applyBorder="1" applyAlignment="1">
      <alignment horizontal="right"/>
    </xf>
    <xf numFmtId="0" fontId="25" fillId="2" borderId="16" xfId="0" applyFont="1" applyFill="1" applyBorder="1" applyAlignment="1">
      <alignment horizontal="left" indent="2"/>
    </xf>
    <xf numFmtId="165" fontId="25" fillId="2" borderId="9" xfId="2" applyFont="1" applyFill="1" applyBorder="1" applyAlignment="1" applyProtection="1">
      <alignment horizontal="center"/>
    </xf>
    <xf numFmtId="169" fontId="25" fillId="2" borderId="9" xfId="1" applyNumberFormat="1" applyFont="1" applyFill="1" applyBorder="1" applyAlignment="1" applyProtection="1">
      <alignment horizontal="center" wrapText="1"/>
    </xf>
    <xf numFmtId="0" fontId="22" fillId="2" borderId="10" xfId="0" applyFont="1" applyFill="1" applyBorder="1"/>
    <xf numFmtId="0" fontId="22" fillId="2" borderId="11" xfId="0" applyFont="1" applyFill="1" applyBorder="1" applyAlignment="1">
      <alignment horizontal="right"/>
    </xf>
    <xf numFmtId="0" fontId="25" fillId="2" borderId="19" xfId="0" applyFont="1" applyFill="1" applyBorder="1"/>
    <xf numFmtId="0" fontId="25" fillId="2" borderId="18" xfId="0" applyFont="1" applyFill="1" applyBorder="1" applyAlignment="1">
      <alignment horizontal="right"/>
    </xf>
    <xf numFmtId="0" fontId="25" fillId="2" borderId="18" xfId="0" applyFont="1" applyFill="1" applyBorder="1" applyAlignment="1">
      <alignment horizontal="left" indent="2"/>
    </xf>
    <xf numFmtId="0" fontId="25" fillId="2" borderId="0" xfId="0" applyFont="1" applyFill="1"/>
    <xf numFmtId="166" fontId="22" fillId="2" borderId="0" xfId="0" applyNumberFormat="1" applyFont="1" applyFill="1"/>
    <xf numFmtId="0" fontId="24" fillId="2" borderId="0" xfId="0" applyFont="1" applyFill="1" applyAlignment="1">
      <alignment wrapText="1"/>
    </xf>
    <xf numFmtId="0" fontId="24" fillId="3" borderId="16" xfId="0" applyFont="1" applyFill="1" applyBorder="1" applyProtection="1">
      <protection locked="0"/>
    </xf>
    <xf numFmtId="0" fontId="24" fillId="2" borderId="0" xfId="0" applyFont="1" applyFill="1" applyAlignment="1">
      <alignment horizontal="left"/>
    </xf>
    <xf numFmtId="0" fontId="22" fillId="2" borderId="14" xfId="0" applyFont="1" applyFill="1" applyBorder="1"/>
    <xf numFmtId="0" fontId="22" fillId="2" borderId="0" xfId="0" applyFont="1" applyFill="1" applyAlignment="1">
      <alignment horizontal="left" indent="1"/>
    </xf>
    <xf numFmtId="15" fontId="22" fillId="3" borderId="18" xfId="0" applyNumberFormat="1" applyFont="1" applyFill="1" applyBorder="1" applyAlignment="1" applyProtection="1">
      <alignment horizontal="left"/>
      <protection locked="0"/>
    </xf>
    <xf numFmtId="0" fontId="22" fillId="2" borderId="16" xfId="0" applyFont="1" applyFill="1" applyBorder="1"/>
    <xf numFmtId="0" fontId="22" fillId="2" borderId="17" xfId="0" applyFont="1" applyFill="1" applyBorder="1"/>
    <xf numFmtId="0" fontId="31" fillId="2" borderId="0" xfId="2" applyNumberFormat="1" applyFont="1" applyFill="1"/>
    <xf numFmtId="0" fontId="34" fillId="2" borderId="0" xfId="0" applyFont="1" applyFill="1"/>
    <xf numFmtId="0" fontId="34" fillId="2" borderId="7" xfId="0" applyFont="1" applyFill="1" applyBorder="1"/>
    <xf numFmtId="0" fontId="20" fillId="2" borderId="0" xfId="0" applyFont="1" applyFill="1" applyAlignment="1">
      <alignment vertical="center" wrapText="1"/>
    </xf>
    <xf numFmtId="165" fontId="22" fillId="3" borderId="9" xfId="2" applyFont="1" applyFill="1" applyBorder="1" applyAlignment="1" applyProtection="1">
      <alignment horizontal="right"/>
      <protection locked="0"/>
    </xf>
    <xf numFmtId="0" fontId="22" fillId="0" borderId="0" xfId="0" applyFont="1"/>
    <xf numFmtId="0" fontId="25" fillId="2" borderId="19" xfId="0" applyFont="1" applyFill="1" applyBorder="1" applyAlignment="1">
      <alignment horizontal="left" vertical="center" indent="10"/>
    </xf>
    <xf numFmtId="165" fontId="22" fillId="3" borderId="9" xfId="2" applyFont="1" applyFill="1" applyBorder="1" applyAlignment="1" applyProtection="1">
      <alignment horizontal="center"/>
      <protection locked="0"/>
    </xf>
    <xf numFmtId="2" fontId="19" fillId="2" borderId="0" xfId="0" applyNumberFormat="1" applyFont="1" applyFill="1"/>
    <xf numFmtId="0" fontId="12" fillId="2" borderId="0" xfId="4" applyFill="1" applyBorder="1" applyAlignment="1" applyProtection="1"/>
    <xf numFmtId="0" fontId="15" fillId="2" borderId="0" xfId="0" applyFont="1" applyFill="1"/>
    <xf numFmtId="0" fontId="10" fillId="2" borderId="11" xfId="0" applyFont="1" applyFill="1" applyBorder="1"/>
    <xf numFmtId="0" fontId="10" fillId="2" borderId="12" xfId="0" applyFont="1" applyFill="1" applyBorder="1"/>
    <xf numFmtId="0" fontId="36" fillId="2" borderId="0" xfId="0" applyFont="1" applyFill="1"/>
    <xf numFmtId="0" fontId="15" fillId="2" borderId="16" xfId="0" applyFont="1" applyFill="1" applyBorder="1"/>
    <xf numFmtId="0" fontId="15" fillId="2" borderId="17" xfId="0" applyFont="1" applyFill="1" applyBorder="1"/>
    <xf numFmtId="0" fontId="35" fillId="2" borderId="0" xfId="0" applyFont="1" applyFill="1" applyAlignment="1">
      <alignment horizontal="left" indent="2"/>
    </xf>
    <xf numFmtId="0" fontId="36" fillId="2" borderId="0" xfId="0" applyFont="1" applyFill="1" applyAlignment="1">
      <alignment horizontal="left" vertical="center" indent="3"/>
    </xf>
    <xf numFmtId="10" fontId="36" fillId="2" borderId="0" xfId="0" applyNumberFormat="1" applyFont="1" applyFill="1" applyAlignment="1" applyProtection="1">
      <alignment horizontal="center" vertical="center"/>
      <protection locked="0"/>
    </xf>
    <xf numFmtId="0" fontId="25" fillId="2" borderId="16" xfId="0" applyFont="1" applyFill="1" applyBorder="1" applyAlignment="1">
      <alignment horizontal="right" indent="2"/>
    </xf>
    <xf numFmtId="1" fontId="24" fillId="2" borderId="0" xfId="0" applyNumberFormat="1" applyFont="1" applyFill="1"/>
    <xf numFmtId="165" fontId="24" fillId="2" borderId="0" xfId="2" applyFont="1" applyFill="1"/>
    <xf numFmtId="0" fontId="26" fillId="2" borderId="0" xfId="0" applyFont="1" applyFill="1" applyAlignment="1">
      <alignment horizontal="left" indent="1"/>
    </xf>
    <xf numFmtId="0" fontId="24" fillId="2" borderId="0" xfId="0" applyFont="1" applyFill="1" applyAlignment="1">
      <alignment horizontal="left" indent="2"/>
    </xf>
    <xf numFmtId="0" fontId="24" fillId="2" borderId="0" xfId="0" applyFont="1" applyFill="1" applyAlignment="1" applyProtection="1">
      <alignment horizontal="center" vertical="center"/>
      <protection locked="0"/>
    </xf>
    <xf numFmtId="9" fontId="24" fillId="2" borderId="0" xfId="3" applyFont="1" applyFill="1" applyBorder="1" applyAlignment="1" applyProtection="1">
      <alignment horizontal="center" vertical="center"/>
    </xf>
    <xf numFmtId="167" fontId="24" fillId="2" borderId="0" xfId="2" applyNumberFormat="1" applyFont="1" applyFill="1" applyBorder="1" applyAlignment="1" applyProtection="1">
      <alignment horizontal="center"/>
    </xf>
    <xf numFmtId="167" fontId="24" fillId="2" borderId="0" xfId="2" applyNumberFormat="1" applyFont="1" applyFill="1" applyBorder="1" applyAlignment="1" applyProtection="1">
      <alignment horizontal="center" vertical="center"/>
    </xf>
    <xf numFmtId="2" fontId="24" fillId="2" borderId="0" xfId="3" applyNumberFormat="1" applyFont="1" applyFill="1" applyBorder="1" applyAlignment="1" applyProtection="1">
      <alignment horizontal="center" vertical="center"/>
    </xf>
    <xf numFmtId="4" fontId="24" fillId="2" borderId="0" xfId="2" applyNumberFormat="1" applyFont="1" applyFill="1" applyBorder="1" applyAlignment="1" applyProtection="1">
      <alignment horizontal="center"/>
      <protection locked="0"/>
    </xf>
    <xf numFmtId="4" fontId="24" fillId="2" borderId="0" xfId="2" applyNumberFormat="1" applyFont="1" applyFill="1" applyBorder="1" applyAlignment="1" applyProtection="1">
      <alignment horizontal="center" wrapText="1"/>
    </xf>
    <xf numFmtId="0" fontId="14" fillId="2" borderId="0" xfId="0" applyFont="1" applyFill="1" applyAlignment="1">
      <alignment horizontal="left" indent="2"/>
    </xf>
    <xf numFmtId="0" fontId="5" fillId="2" borderId="0" xfId="0" applyFont="1" applyFill="1" applyAlignment="1">
      <alignment horizontal="left" vertical="center" indent="3"/>
    </xf>
    <xf numFmtId="164" fontId="5" fillId="2" borderId="0" xfId="0" applyNumberFormat="1" applyFont="1" applyFill="1" applyAlignment="1">
      <alignment horizontal="left" vertical="center" indent="3"/>
    </xf>
    <xf numFmtId="0" fontId="24" fillId="0" borderId="0" xfId="0" applyFont="1" applyAlignment="1">
      <alignment wrapText="1"/>
    </xf>
    <xf numFmtId="0" fontId="24" fillId="0" borderId="0" xfId="0" applyFont="1" applyAlignment="1">
      <alignment vertical="center"/>
    </xf>
    <xf numFmtId="0" fontId="19" fillId="0" borderId="0" xfId="0" applyFont="1"/>
    <xf numFmtId="165" fontId="19" fillId="0" borderId="0" xfId="2" applyFont="1" applyFill="1" applyBorder="1" applyProtection="1"/>
    <xf numFmtId="0" fontId="37" fillId="0" borderId="0" xfId="0" applyFont="1" applyAlignment="1">
      <alignment vertical="center"/>
    </xf>
    <xf numFmtId="0" fontId="38" fillId="0" borderId="0" xfId="0" applyFont="1" applyAlignment="1">
      <alignment horizontal="center" vertical="center"/>
    </xf>
    <xf numFmtId="165" fontId="38" fillId="0" borderId="0" xfId="2" applyFont="1" applyFill="1" applyBorder="1" applyAlignment="1" applyProtection="1">
      <alignment horizontal="center" vertical="center"/>
    </xf>
    <xf numFmtId="0" fontId="39" fillId="0" borderId="0" xfId="0" applyFont="1" applyAlignment="1">
      <alignment horizontal="center" vertical="center"/>
    </xf>
    <xf numFmtId="165" fontId="39" fillId="0" borderId="0" xfId="2" applyFont="1" applyFill="1" applyBorder="1" applyAlignment="1" applyProtection="1">
      <alignment horizontal="center" vertical="center"/>
    </xf>
    <xf numFmtId="0" fontId="40" fillId="0" borderId="0" xfId="0" applyFont="1"/>
    <xf numFmtId="165" fontId="40" fillId="0" borderId="0" xfId="2" applyFont="1" applyFill="1" applyBorder="1" applyProtection="1"/>
    <xf numFmtId="0" fontId="19" fillId="0" borderId="0" xfId="0" applyFont="1" applyAlignment="1">
      <alignment horizontal="left" vertical="center" indent="2"/>
    </xf>
    <xf numFmtId="0" fontId="40" fillId="0" borderId="0" xfId="0" applyFont="1" applyAlignment="1">
      <alignment horizontal="left"/>
    </xf>
    <xf numFmtId="165" fontId="40" fillId="0" borderId="0" xfId="2" applyFont="1" applyFill="1" applyBorder="1" applyAlignment="1" applyProtection="1"/>
    <xf numFmtId="0" fontId="19" fillId="0" borderId="0" xfId="0" applyFont="1" applyAlignment="1">
      <alignment horizontal="left" indent="2"/>
    </xf>
    <xf numFmtId="0" fontId="19" fillId="0" borderId="0" xfId="0" applyFont="1" applyAlignment="1">
      <alignment horizontal="right"/>
    </xf>
    <xf numFmtId="0" fontId="24" fillId="0" borderId="0" xfId="0" applyFont="1"/>
    <xf numFmtId="165" fontId="24" fillId="0" borderId="0" xfId="2" applyFont="1" applyFill="1" applyBorder="1" applyProtection="1"/>
    <xf numFmtId="0" fontId="19" fillId="0" borderId="0" xfId="0" applyFont="1" applyAlignment="1">
      <alignment horizontal="right" vertical="center"/>
    </xf>
    <xf numFmtId="165" fontId="19" fillId="0" borderId="0" xfId="2" applyFont="1" applyFill="1" applyBorder="1" applyAlignment="1" applyProtection="1">
      <alignment horizontal="center"/>
    </xf>
    <xf numFmtId="0" fontId="26" fillId="0" borderId="0" xfId="0" applyFont="1" applyAlignment="1">
      <alignment vertical="center" wrapText="1"/>
    </xf>
    <xf numFmtId="0" fontId="26" fillId="0" borderId="0" xfId="0" applyFont="1" applyAlignment="1">
      <alignment vertical="center"/>
    </xf>
    <xf numFmtId="0" fontId="26" fillId="0" borderId="0" xfId="0" applyFont="1" applyAlignment="1">
      <alignment horizontal="center" vertical="center" wrapText="1"/>
    </xf>
    <xf numFmtId="165" fontId="26" fillId="0" borderId="0" xfId="2" applyFont="1" applyFill="1" applyBorder="1" applyAlignment="1" applyProtection="1">
      <alignment horizontal="center" vertical="center" wrapText="1"/>
    </xf>
    <xf numFmtId="0" fontId="26" fillId="0" borderId="0" xfId="0" applyFont="1" applyAlignment="1">
      <alignment horizontal="center" wrapText="1"/>
    </xf>
    <xf numFmtId="165" fontId="26" fillId="0" borderId="0" xfId="2" applyFont="1" applyFill="1" applyBorder="1" applyAlignment="1" applyProtection="1">
      <alignment horizontal="center" wrapText="1"/>
    </xf>
    <xf numFmtId="0" fontId="19" fillId="0" borderId="0" xfId="0" applyFont="1" applyAlignment="1">
      <alignment horizontal="center" wrapText="1"/>
    </xf>
    <xf numFmtId="165" fontId="19" fillId="0" borderId="0" xfId="2" applyFont="1" applyFill="1" applyBorder="1" applyAlignment="1" applyProtection="1">
      <alignment horizontal="center" wrapText="1"/>
    </xf>
    <xf numFmtId="165" fontId="24" fillId="0" borderId="0" xfId="2" applyFont="1" applyFill="1" applyBorder="1" applyAlignment="1" applyProtection="1">
      <alignment horizontal="center" wrapText="1"/>
    </xf>
    <xf numFmtId="165" fontId="24" fillId="0" borderId="0" xfId="2" applyFont="1" applyFill="1" applyBorder="1" applyAlignment="1" applyProtection="1">
      <alignment horizontal="center"/>
    </xf>
    <xf numFmtId="0" fontId="41" fillId="0" borderId="0" xfId="0" applyFont="1"/>
    <xf numFmtId="165" fontId="26" fillId="0" borderId="0" xfId="2" applyFont="1" applyFill="1" applyBorder="1" applyAlignment="1" applyProtection="1">
      <alignment horizontal="left" wrapText="1" indent="2"/>
    </xf>
    <xf numFmtId="165" fontId="42" fillId="0" borderId="0" xfId="2" applyFont="1" applyFill="1" applyBorder="1" applyAlignment="1" applyProtection="1">
      <alignment horizontal="center"/>
    </xf>
    <xf numFmtId="0" fontId="24" fillId="0" borderId="0" xfId="0" applyFont="1" applyAlignment="1">
      <alignment horizontal="center" wrapText="1"/>
    </xf>
    <xf numFmtId="0" fontId="43" fillId="0" borderId="0" xfId="0" applyFont="1"/>
    <xf numFmtId="165" fontId="42" fillId="0" borderId="0" xfId="2" applyFont="1" applyFill="1" applyBorder="1" applyAlignment="1" applyProtection="1">
      <alignment horizontal="center" wrapText="1"/>
    </xf>
    <xf numFmtId="0" fontId="42" fillId="0" borderId="0" xfId="0" applyFont="1" applyAlignment="1">
      <alignment horizontal="left" wrapText="1" indent="2"/>
    </xf>
    <xf numFmtId="165" fontId="42" fillId="0" borderId="0" xfId="2" applyFont="1" applyFill="1" applyBorder="1" applyAlignment="1" applyProtection="1">
      <alignment horizontal="right" wrapText="1"/>
    </xf>
    <xf numFmtId="0" fontId="24" fillId="0" borderId="0" xfId="0" applyFont="1" applyAlignment="1" applyProtection="1">
      <alignment horizontal="left"/>
      <protection locked="0"/>
    </xf>
    <xf numFmtId="165" fontId="24" fillId="0" borderId="0" xfId="2" applyFont="1" applyFill="1" applyBorder="1" applyAlignment="1" applyProtection="1">
      <alignment horizontal="left"/>
    </xf>
    <xf numFmtId="0" fontId="24" fillId="0" borderId="0" xfId="0" applyFont="1" applyAlignment="1">
      <alignment horizontal="center"/>
    </xf>
    <xf numFmtId="0" fontId="44" fillId="0" borderId="0" xfId="0" applyFont="1"/>
    <xf numFmtId="0" fontId="45" fillId="0" borderId="0" xfId="0" applyFont="1"/>
    <xf numFmtId="165" fontId="45" fillId="0" borderId="0" xfId="2" applyFont="1" applyFill="1" applyBorder="1" applyProtection="1"/>
    <xf numFmtId="165" fontId="44" fillId="0" borderId="0" xfId="2" applyFont="1" applyFill="1" applyBorder="1"/>
    <xf numFmtId="165" fontId="44" fillId="0" borderId="0" xfId="2" applyFont="1"/>
    <xf numFmtId="165" fontId="25" fillId="2" borderId="18" xfId="2" applyFont="1" applyFill="1" applyBorder="1" applyAlignment="1" applyProtection="1">
      <alignment horizontal="left" wrapText="1" indent="2"/>
    </xf>
    <xf numFmtId="165" fontId="25" fillId="2" borderId="22" xfId="2" applyFont="1" applyFill="1" applyBorder="1" applyAlignment="1" applyProtection="1">
      <alignment horizontal="center"/>
    </xf>
    <xf numFmtId="169" fontId="25" fillId="2" borderId="22" xfId="1" applyNumberFormat="1" applyFont="1" applyFill="1" applyBorder="1" applyAlignment="1" applyProtection="1">
      <alignment horizontal="center" wrapText="1"/>
    </xf>
    <xf numFmtId="0" fontId="25" fillId="2" borderId="10" xfId="0" applyFont="1" applyFill="1" applyBorder="1"/>
    <xf numFmtId="0" fontId="25" fillId="2" borderId="11" xfId="0" applyFont="1" applyFill="1" applyBorder="1" applyAlignment="1">
      <alignment horizontal="right"/>
    </xf>
    <xf numFmtId="0" fontId="25" fillId="2" borderId="11" xfId="0" applyFont="1" applyFill="1" applyBorder="1" applyAlignment="1">
      <alignment horizontal="left" indent="2"/>
    </xf>
    <xf numFmtId="165" fontId="25" fillId="2" borderId="12" xfId="2" applyFont="1" applyFill="1" applyBorder="1" applyAlignment="1" applyProtection="1">
      <alignment horizontal="left" wrapText="1" indent="2"/>
    </xf>
    <xf numFmtId="165" fontId="25" fillId="2" borderId="18" xfId="2" applyFont="1" applyFill="1" applyBorder="1" applyAlignment="1" applyProtection="1">
      <alignment horizontal="center"/>
    </xf>
    <xf numFmtId="169" fontId="25" fillId="2" borderId="18" xfId="1" applyNumberFormat="1" applyFont="1" applyFill="1" applyBorder="1" applyAlignment="1" applyProtection="1">
      <alignment horizontal="center" wrapText="1"/>
    </xf>
    <xf numFmtId="0" fontId="32" fillId="2" borderId="15" xfId="0" applyFont="1" applyFill="1" applyBorder="1"/>
    <xf numFmtId="0" fontId="25" fillId="2" borderId="10" xfId="0" applyFont="1" applyFill="1" applyBorder="1" applyAlignment="1">
      <alignment horizontal="left" indent="2"/>
    </xf>
    <xf numFmtId="0" fontId="22" fillId="2" borderId="12" xfId="0" applyFont="1" applyFill="1" applyBorder="1" applyAlignment="1">
      <alignment horizontal="right"/>
    </xf>
    <xf numFmtId="0" fontId="22" fillId="2" borderId="14" xfId="0" applyFont="1" applyFill="1" applyBorder="1" applyAlignment="1">
      <alignment horizontal="right"/>
    </xf>
    <xf numFmtId="0" fontId="25" fillId="2" borderId="17" xfId="0" applyFont="1" applyFill="1" applyBorder="1" applyAlignment="1">
      <alignment horizontal="right" indent="2"/>
    </xf>
    <xf numFmtId="169" fontId="25" fillId="2" borderId="20" xfId="1" applyNumberFormat="1" applyFont="1" applyFill="1" applyBorder="1" applyAlignment="1" applyProtection="1">
      <alignment horizontal="center" wrapText="1"/>
    </xf>
    <xf numFmtId="0" fontId="48" fillId="0" borderId="0" xfId="0" applyFont="1"/>
    <xf numFmtId="0" fontId="49" fillId="0" borderId="0" xfId="0" applyFont="1"/>
    <xf numFmtId="0" fontId="50" fillId="0" borderId="0" xfId="0" applyFont="1"/>
    <xf numFmtId="0" fontId="47" fillId="0" borderId="0" xfId="0" applyFont="1"/>
    <xf numFmtId="0" fontId="24" fillId="2" borderId="0" xfId="0" applyFont="1" applyFill="1" applyAlignment="1">
      <alignment horizontal="left" vertical="center"/>
    </xf>
    <xf numFmtId="0" fontId="47" fillId="0" borderId="0" xfId="0" applyFont="1" applyAlignment="1">
      <alignment vertical="center"/>
    </xf>
    <xf numFmtId="0" fontId="28" fillId="2" borderId="0" xfId="0" applyFont="1" applyFill="1" applyAlignment="1">
      <alignment vertical="top"/>
    </xf>
    <xf numFmtId="0" fontId="24" fillId="2" borderId="0" xfId="0" applyFont="1" applyFill="1" applyAlignment="1">
      <alignment vertical="top"/>
    </xf>
    <xf numFmtId="0" fontId="22" fillId="2" borderId="0" xfId="0" applyFont="1" applyFill="1" applyAlignment="1">
      <alignment horizontal="left" vertical="center"/>
    </xf>
    <xf numFmtId="0" fontId="53" fillId="2" borderId="14" xfId="0" applyFont="1" applyFill="1" applyBorder="1"/>
    <xf numFmtId="0" fontId="52" fillId="2" borderId="0" xfId="0" applyFont="1" applyFill="1" applyAlignment="1">
      <alignment horizontal="left" indent="2"/>
    </xf>
    <xf numFmtId="0" fontId="6" fillId="0" borderId="0" xfId="0" applyFont="1"/>
    <xf numFmtId="0" fontId="33" fillId="5" borderId="24" xfId="0" applyFont="1" applyFill="1" applyBorder="1" applyProtection="1">
      <protection locked="0"/>
    </xf>
    <xf numFmtId="0" fontId="22" fillId="5" borderId="25" xfId="0" applyFont="1" applyFill="1" applyBorder="1" applyProtection="1">
      <protection locked="0"/>
    </xf>
    <xf numFmtId="0" fontId="22" fillId="5" borderId="26" xfId="0" applyFont="1" applyFill="1" applyBorder="1" applyProtection="1">
      <protection locked="0"/>
    </xf>
    <xf numFmtId="0" fontId="22" fillId="5" borderId="27" xfId="0" applyFont="1" applyFill="1" applyBorder="1" applyProtection="1">
      <protection locked="0"/>
    </xf>
    <xf numFmtId="0" fontId="25" fillId="5" borderId="0" xfId="0" applyFont="1" applyFill="1" applyProtection="1">
      <protection locked="0"/>
    </xf>
    <xf numFmtId="0" fontId="22" fillId="5" borderId="0" xfId="0" applyFont="1" applyFill="1" applyProtection="1">
      <protection locked="0"/>
    </xf>
    <xf numFmtId="0" fontId="22" fillId="5" borderId="0" xfId="0" applyFont="1" applyFill="1" applyAlignment="1" applyProtection="1">
      <alignment horizontal="center"/>
      <protection locked="0"/>
    </xf>
    <xf numFmtId="0" fontId="22" fillId="5" borderId="21" xfId="0" applyFont="1" applyFill="1" applyBorder="1" applyAlignment="1" applyProtection="1">
      <alignment horizontal="center"/>
      <protection locked="0"/>
    </xf>
    <xf numFmtId="0" fontId="22" fillId="5" borderId="23" xfId="0" applyFont="1" applyFill="1" applyBorder="1" applyProtection="1">
      <protection locked="0"/>
    </xf>
    <xf numFmtId="0" fontId="22" fillId="5" borderId="28" xfId="0" applyFont="1" applyFill="1" applyBorder="1" applyProtection="1">
      <protection locked="0"/>
    </xf>
    <xf numFmtId="0" fontId="22" fillId="5" borderId="29" xfId="0" applyFont="1" applyFill="1" applyBorder="1" applyProtection="1">
      <protection locked="0"/>
    </xf>
    <xf numFmtId="0" fontId="22" fillId="5" borderId="30" xfId="0" applyFont="1" applyFill="1" applyBorder="1" applyProtection="1">
      <protection locked="0"/>
    </xf>
    <xf numFmtId="0" fontId="22" fillId="2" borderId="0" xfId="0" applyFont="1" applyFill="1" applyProtection="1">
      <protection locked="0"/>
    </xf>
    <xf numFmtId="0" fontId="30" fillId="2" borderId="0" xfId="0" applyFont="1" applyFill="1" applyAlignment="1" applyProtection="1">
      <alignment vertical="center" wrapText="1"/>
      <protection locked="0"/>
    </xf>
    <xf numFmtId="0" fontId="26" fillId="2" borderId="0" xfId="0" applyFont="1" applyFill="1" applyAlignment="1" applyProtection="1">
      <alignment vertical="center"/>
      <protection locked="0"/>
    </xf>
    <xf numFmtId="0" fontId="22" fillId="2" borderId="0" xfId="0" applyFont="1" applyFill="1" applyAlignment="1" applyProtection="1">
      <alignment vertical="center"/>
      <protection locked="0"/>
    </xf>
    <xf numFmtId="0" fontId="24" fillId="2" borderId="0" xfId="0" applyFont="1" applyFill="1" applyAlignment="1" applyProtection="1">
      <alignment vertical="center"/>
      <protection locked="0"/>
    </xf>
    <xf numFmtId="0" fontId="22" fillId="2" borderId="0" xfId="0" applyFont="1" applyFill="1" applyAlignment="1" applyProtection="1">
      <alignment horizontal="left" vertical="center"/>
      <protection locked="0"/>
    </xf>
    <xf numFmtId="0" fontId="54" fillId="2" borderId="0" xfId="0" applyFont="1" applyFill="1"/>
    <xf numFmtId="0" fontId="25" fillId="2" borderId="0" xfId="0" applyFont="1" applyFill="1" applyAlignment="1" applyProtection="1">
      <alignment vertical="center"/>
      <protection locked="0"/>
    </xf>
    <xf numFmtId="0" fontId="47" fillId="2" borderId="0" xfId="0" applyFont="1" applyFill="1"/>
    <xf numFmtId="1" fontId="22" fillId="3" borderId="18" xfId="0" applyNumberFormat="1" applyFont="1" applyFill="1" applyBorder="1" applyProtection="1">
      <protection locked="0"/>
    </xf>
    <xf numFmtId="0" fontId="55" fillId="2" borderId="0" xfId="0" applyFont="1" applyFill="1" applyAlignment="1">
      <alignment vertical="center"/>
    </xf>
    <xf numFmtId="0" fontId="34" fillId="0" borderId="0" xfId="0" applyFont="1"/>
    <xf numFmtId="0" fontId="34" fillId="0" borderId="0" xfId="0" applyFont="1" applyAlignment="1">
      <alignment horizontal="left"/>
    </xf>
    <xf numFmtId="0" fontId="34" fillId="4" borderId="37" xfId="0" applyFont="1" applyFill="1" applyBorder="1"/>
    <xf numFmtId="0" fontId="34" fillId="4" borderId="0" xfId="0" applyFont="1" applyFill="1"/>
    <xf numFmtId="0" fontId="34" fillId="4" borderId="0" xfId="0" applyFont="1" applyFill="1" applyAlignment="1">
      <alignment horizontal="left"/>
    </xf>
    <xf numFmtId="0" fontId="34" fillId="4" borderId="38" xfId="0" applyFont="1" applyFill="1" applyBorder="1" applyAlignment="1">
      <alignment horizontal="left"/>
    </xf>
    <xf numFmtId="0" fontId="57" fillId="0" borderId="0" xfId="0" applyFont="1" applyAlignment="1">
      <alignment horizontal="left"/>
    </xf>
    <xf numFmtId="170" fontId="57" fillId="0" borderId="9" xfId="2" applyNumberFormat="1" applyFont="1" applyFill="1" applyBorder="1" applyAlignment="1" applyProtection="1">
      <alignment horizontal="right"/>
    </xf>
    <xf numFmtId="164" fontId="34" fillId="0" borderId="0" xfId="0" applyNumberFormat="1" applyFont="1"/>
    <xf numFmtId="170" fontId="57" fillId="0" borderId="0" xfId="2" applyNumberFormat="1" applyFont="1" applyFill="1" applyBorder="1" applyAlignment="1" applyProtection="1">
      <alignment horizontal="right"/>
    </xf>
    <xf numFmtId="169" fontId="57" fillId="0" borderId="0" xfId="1" applyNumberFormat="1" applyFont="1" applyFill="1" applyBorder="1" applyAlignment="1" applyProtection="1">
      <alignment horizontal="center" wrapText="1"/>
    </xf>
    <xf numFmtId="169" fontId="57" fillId="0" borderId="45" xfId="1" applyNumberFormat="1" applyFont="1" applyFill="1" applyBorder="1" applyAlignment="1" applyProtection="1">
      <alignment horizontal="center" wrapText="1"/>
    </xf>
    <xf numFmtId="0" fontId="57" fillId="2" borderId="45" xfId="0" applyFont="1" applyFill="1" applyBorder="1" applyAlignment="1">
      <alignment horizontal="left" indent="2"/>
    </xf>
    <xf numFmtId="0" fontId="57" fillId="2" borderId="0" xfId="0" applyFont="1" applyFill="1" applyAlignment="1">
      <alignment horizontal="left" indent="2"/>
    </xf>
    <xf numFmtId="169" fontId="57" fillId="0" borderId="9" xfId="1" applyNumberFormat="1" applyFont="1" applyFill="1" applyBorder="1" applyAlignment="1" applyProtection="1">
      <alignment horizontal="center" wrapText="1"/>
    </xf>
    <xf numFmtId="0" fontId="57" fillId="2" borderId="9" xfId="0" applyFont="1" applyFill="1" applyBorder="1" applyAlignment="1">
      <alignment horizontal="left" indent="2"/>
    </xf>
    <xf numFmtId="0" fontId="57" fillId="2" borderId="9" xfId="0" applyFont="1" applyFill="1" applyBorder="1" applyAlignment="1">
      <alignment horizontal="left"/>
    </xf>
    <xf numFmtId="170" fontId="34" fillId="0" borderId="9" xfId="2" applyNumberFormat="1" applyFont="1" applyFill="1" applyBorder="1" applyAlignment="1" applyProtection="1">
      <alignment horizontal="right"/>
    </xf>
    <xf numFmtId="169" fontId="34" fillId="2" borderId="45" xfId="1" applyNumberFormat="1" applyFont="1" applyFill="1" applyBorder="1" applyAlignment="1" applyProtection="1">
      <alignment horizontal="center" wrapText="1"/>
    </xf>
    <xf numFmtId="169" fontId="34" fillId="4" borderId="45" xfId="1" applyNumberFormat="1" applyFont="1" applyFill="1" applyBorder="1" applyAlignment="1" applyProtection="1">
      <alignment horizontal="center" wrapText="1"/>
      <protection locked="0"/>
    </xf>
    <xf numFmtId="169" fontId="34" fillId="0" borderId="9" xfId="1" applyNumberFormat="1" applyFont="1" applyFill="1" applyBorder="1" applyAlignment="1" applyProtection="1">
      <alignment horizontal="center" wrapText="1"/>
    </xf>
    <xf numFmtId="0" fontId="34" fillId="2" borderId="9" xfId="0" applyFont="1" applyFill="1" applyBorder="1" applyAlignment="1">
      <alignment horizontal="left" indent="2"/>
    </xf>
    <xf numFmtId="0" fontId="34" fillId="2" borderId="9" xfId="0" applyFont="1" applyFill="1" applyBorder="1" applyAlignment="1">
      <alignment horizontal="left"/>
    </xf>
    <xf numFmtId="0" fontId="34" fillId="2" borderId="46" xfId="0" applyFont="1" applyFill="1" applyBorder="1" applyAlignment="1">
      <alignment horizontal="left" indent="2"/>
    </xf>
    <xf numFmtId="0" fontId="57" fillId="2" borderId="46" xfId="0" applyFont="1" applyFill="1" applyBorder="1" applyAlignment="1">
      <alignment horizontal="left"/>
    </xf>
    <xf numFmtId="0" fontId="58" fillId="0" borderId="9" xfId="0" applyFont="1" applyBorder="1" applyAlignment="1">
      <alignment horizontal="center" vertical="center" wrapText="1"/>
    </xf>
    <xf numFmtId="0" fontId="58" fillId="0" borderId="45" xfId="0" applyFont="1" applyBorder="1" applyAlignment="1">
      <alignment horizontal="center" vertical="center" wrapText="1"/>
    </xf>
    <xf numFmtId="0" fontId="34" fillId="0" borderId="45" xfId="0" applyFont="1" applyBorder="1" applyAlignment="1">
      <alignment horizontal="left"/>
    </xf>
    <xf numFmtId="0" fontId="57" fillId="0" borderId="0" xfId="0" applyFont="1" applyAlignment="1">
      <alignment horizontal="center"/>
    </xf>
    <xf numFmtId="0" fontId="57" fillId="0" borderId="0" xfId="0" applyFont="1"/>
    <xf numFmtId="0" fontId="63" fillId="0" borderId="0" xfId="0" applyFont="1" applyAlignment="1">
      <alignment horizontal="left"/>
    </xf>
    <xf numFmtId="0" fontId="64" fillId="0" borderId="0" xfId="0" applyFont="1" applyAlignment="1">
      <alignment horizontal="left"/>
    </xf>
    <xf numFmtId="0" fontId="34" fillId="0" borderId="44" xfId="0" applyFont="1" applyBorder="1"/>
    <xf numFmtId="0" fontId="57" fillId="0" borderId="42" xfId="0" applyFont="1" applyBorder="1" applyAlignment="1">
      <alignment horizontal="right"/>
    </xf>
    <xf numFmtId="170" fontId="57" fillId="0" borderId="19" xfId="2" applyNumberFormat="1" applyFont="1" applyFill="1" applyBorder="1" applyAlignment="1" applyProtection="1">
      <alignment horizontal="right"/>
    </xf>
    <xf numFmtId="170" fontId="57" fillId="0" borderId="4" xfId="2" applyNumberFormat="1" applyFont="1" applyFill="1" applyBorder="1" applyAlignment="1" applyProtection="1">
      <alignment horizontal="right"/>
    </xf>
    <xf numFmtId="169" fontId="25" fillId="2" borderId="45" xfId="1" applyNumberFormat="1" applyFont="1" applyFill="1" applyBorder="1" applyAlignment="1" applyProtection="1">
      <alignment horizontal="center" wrapText="1"/>
    </xf>
    <xf numFmtId="0" fontId="25" fillId="2" borderId="43" xfId="0" applyFont="1" applyFill="1" applyBorder="1" applyAlignment="1">
      <alignment horizontal="right"/>
    </xf>
    <xf numFmtId="0" fontId="25" fillId="2" borderId="44" xfId="0" applyFont="1" applyFill="1" applyBorder="1"/>
    <xf numFmtId="0" fontId="25" fillId="6" borderId="46" xfId="0" applyFont="1" applyFill="1" applyBorder="1" applyAlignment="1">
      <alignment horizontal="center" wrapText="1"/>
    </xf>
    <xf numFmtId="0" fontId="25" fillId="6" borderId="17" xfId="0" applyFont="1" applyFill="1" applyBorder="1" applyAlignment="1">
      <alignment wrapText="1"/>
    </xf>
    <xf numFmtId="0" fontId="25" fillId="6" borderId="16" xfId="0" applyFont="1" applyFill="1" applyBorder="1" applyAlignment="1">
      <alignment wrapText="1"/>
    </xf>
    <xf numFmtId="0" fontId="25" fillId="6" borderId="15" xfId="0" applyFont="1" applyFill="1" applyBorder="1" applyAlignment="1">
      <alignment wrapText="1"/>
    </xf>
    <xf numFmtId="0" fontId="25" fillId="2" borderId="45" xfId="0" applyFont="1" applyFill="1" applyBorder="1" applyAlignment="1">
      <alignment horizontal="center" vertical="center" wrapText="1"/>
    </xf>
    <xf numFmtId="0" fontId="25" fillId="2" borderId="12" xfId="0" applyFont="1" applyFill="1" applyBorder="1" applyAlignment="1">
      <alignment vertical="center"/>
    </xf>
    <xf numFmtId="0" fontId="25" fillId="2" borderId="11" xfId="0" applyFont="1" applyFill="1" applyBorder="1" applyAlignment="1">
      <alignment vertical="center"/>
    </xf>
    <xf numFmtId="0" fontId="25" fillId="2" borderId="12" xfId="0" applyFont="1" applyFill="1" applyBorder="1" applyAlignment="1">
      <alignment vertical="center" wrapText="1"/>
    </xf>
    <xf numFmtId="0" fontId="25" fillId="2" borderId="11" xfId="0" applyFont="1" applyFill="1" applyBorder="1" applyAlignment="1">
      <alignment vertical="center" wrapText="1"/>
    </xf>
    <xf numFmtId="0" fontId="25" fillId="2" borderId="45" xfId="0" applyFont="1" applyFill="1" applyBorder="1" applyAlignment="1">
      <alignment vertical="center" wrapText="1"/>
    </xf>
    <xf numFmtId="164" fontId="22" fillId="3" borderId="9" xfId="5" applyFont="1" applyFill="1" applyBorder="1" applyProtection="1">
      <protection locked="0"/>
    </xf>
    <xf numFmtId="165" fontId="22" fillId="3" borderId="9" xfId="6" applyFont="1" applyFill="1" applyBorder="1" applyAlignment="1" applyProtection="1">
      <alignment horizontal="right"/>
      <protection locked="0"/>
    </xf>
    <xf numFmtId="165" fontId="22" fillId="3" borderId="9" xfId="6" applyFont="1" applyFill="1" applyBorder="1" applyAlignment="1" applyProtection="1">
      <alignment horizontal="center"/>
      <protection locked="0"/>
    </xf>
    <xf numFmtId="0" fontId="26" fillId="2" borderId="20" xfId="0" applyFont="1" applyFill="1" applyBorder="1" applyAlignment="1">
      <alignment horizontal="center" vertical="center" wrapText="1"/>
    </xf>
    <xf numFmtId="0" fontId="25" fillId="2" borderId="47" xfId="0" applyFont="1" applyFill="1" applyBorder="1" applyAlignment="1">
      <alignment vertical="center" wrapText="1"/>
    </xf>
    <xf numFmtId="0" fontId="25" fillId="2" borderId="42" xfId="0" applyFont="1" applyFill="1" applyBorder="1" applyAlignment="1">
      <alignment horizontal="center" vertical="center" wrapText="1"/>
    </xf>
    <xf numFmtId="0" fontId="25" fillId="2" borderId="0" xfId="0" applyFont="1" applyFill="1" applyAlignment="1">
      <alignment horizontal="center" vertical="center" wrapText="1"/>
    </xf>
    <xf numFmtId="0" fontId="25" fillId="2" borderId="43" xfId="0" applyFont="1" applyFill="1" applyBorder="1" applyAlignment="1">
      <alignment vertical="center" wrapText="1"/>
    </xf>
    <xf numFmtId="0" fontId="57" fillId="4" borderId="38" xfId="0" applyFont="1" applyFill="1" applyBorder="1" applyAlignment="1" applyProtection="1">
      <alignment horizontal="left"/>
      <protection locked="0"/>
    </xf>
    <xf numFmtId="0" fontId="56" fillId="4" borderId="0" xfId="0" applyFont="1" applyFill="1" applyAlignment="1" applyProtection="1">
      <alignment horizontal="left"/>
      <protection locked="0"/>
    </xf>
    <xf numFmtId="0" fontId="56" fillId="4" borderId="0" xfId="0" applyFont="1" applyFill="1" applyProtection="1">
      <protection locked="0"/>
    </xf>
    <xf numFmtId="0" fontId="34" fillId="4" borderId="0" xfId="0" applyFont="1" applyFill="1" applyProtection="1">
      <protection locked="0"/>
    </xf>
    <xf numFmtId="0" fontId="34" fillId="4" borderId="0" xfId="0" applyFont="1" applyFill="1" applyAlignment="1" applyProtection="1">
      <alignment horizontal="right"/>
      <protection locked="0"/>
    </xf>
    <xf numFmtId="0" fontId="34" fillId="4" borderId="7" xfId="0" applyFont="1" applyFill="1" applyBorder="1" applyProtection="1">
      <protection locked="0"/>
    </xf>
    <xf numFmtId="0" fontId="34" fillId="4" borderId="37" xfId="0" applyFont="1" applyFill="1" applyBorder="1" applyProtection="1">
      <protection locked="0"/>
    </xf>
    <xf numFmtId="0" fontId="34" fillId="4" borderId="38" xfId="0" applyFont="1" applyFill="1" applyBorder="1" applyAlignment="1" applyProtection="1">
      <alignment horizontal="left"/>
      <protection locked="0"/>
    </xf>
    <xf numFmtId="0" fontId="34" fillId="4" borderId="0" xfId="0" applyFont="1" applyFill="1" applyAlignment="1" applyProtection="1">
      <alignment horizontal="left"/>
      <protection locked="0"/>
    </xf>
    <xf numFmtId="0" fontId="34" fillId="4" borderId="38" xfId="0" applyFont="1" applyFill="1" applyBorder="1" applyAlignment="1" applyProtection="1">
      <alignment horizontal="right"/>
      <protection locked="0"/>
    </xf>
    <xf numFmtId="0" fontId="34" fillId="4" borderId="7" xfId="0" applyFont="1" applyFill="1" applyBorder="1" applyAlignment="1" applyProtection="1">
      <alignment horizontal="left"/>
      <protection locked="0"/>
    </xf>
    <xf numFmtId="0" fontId="34" fillId="4" borderId="7" xfId="0" applyFont="1" applyFill="1" applyBorder="1" applyAlignment="1" applyProtection="1">
      <alignment horizontal="right"/>
      <protection locked="0"/>
    </xf>
    <xf numFmtId="0" fontId="34" fillId="4" borderId="36" xfId="0" applyFont="1" applyFill="1" applyBorder="1" applyAlignment="1" applyProtection="1">
      <alignment horizontal="left"/>
      <protection locked="0"/>
    </xf>
    <xf numFmtId="0" fontId="34" fillId="4" borderId="35" xfId="0" applyFont="1" applyFill="1" applyBorder="1" applyAlignment="1" applyProtection="1">
      <alignment horizontal="left"/>
      <protection locked="0"/>
    </xf>
    <xf numFmtId="0" fontId="34" fillId="4" borderId="35" xfId="0" applyFont="1" applyFill="1" applyBorder="1" applyProtection="1">
      <protection locked="0"/>
    </xf>
    <xf numFmtId="0" fontId="34" fillId="4" borderId="34" xfId="0" applyFont="1" applyFill="1" applyBorder="1" applyProtection="1">
      <protection locked="0"/>
    </xf>
    <xf numFmtId="0" fontId="25" fillId="2" borderId="19" xfId="0" applyFont="1" applyFill="1" applyBorder="1" applyAlignment="1">
      <alignment horizontal="center" vertical="center" wrapText="1"/>
    </xf>
    <xf numFmtId="0" fontId="25" fillId="2" borderId="18"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2" fillId="3" borderId="19" xfId="0" applyFont="1" applyFill="1" applyBorder="1" applyAlignment="1" applyProtection="1">
      <alignment horizontal="left"/>
      <protection locked="0"/>
    </xf>
    <xf numFmtId="0" fontId="22" fillId="3" borderId="18" xfId="0" applyFont="1" applyFill="1" applyBorder="1" applyAlignment="1" applyProtection="1">
      <alignment horizontal="left"/>
      <protection locked="0"/>
    </xf>
    <xf numFmtId="0" fontId="22" fillId="3" borderId="20" xfId="0" applyFont="1" applyFill="1" applyBorder="1" applyAlignment="1" applyProtection="1">
      <alignment horizontal="left"/>
      <protection locked="0"/>
    </xf>
    <xf numFmtId="0" fontId="22" fillId="5" borderId="32" xfId="0" applyFont="1" applyFill="1" applyBorder="1" applyAlignment="1" applyProtection="1">
      <alignment horizontal="center" wrapText="1"/>
      <protection locked="0"/>
    </xf>
    <xf numFmtId="0" fontId="22" fillId="5" borderId="33" xfId="0" applyFont="1" applyFill="1" applyBorder="1" applyAlignment="1" applyProtection="1">
      <alignment horizontal="center" wrapText="1"/>
      <protection locked="0"/>
    </xf>
    <xf numFmtId="0" fontId="22" fillId="5" borderId="29" xfId="0" applyFont="1" applyFill="1" applyBorder="1" applyAlignment="1" applyProtection="1">
      <alignment horizontal="center" wrapText="1"/>
      <protection locked="0"/>
    </xf>
    <xf numFmtId="0" fontId="46" fillId="2" borderId="10" xfId="0" applyFont="1" applyFill="1" applyBorder="1" applyAlignment="1">
      <alignment horizontal="center" vertical="center" wrapText="1"/>
    </xf>
    <xf numFmtId="0" fontId="46" fillId="2" borderId="11" xfId="0" applyFont="1" applyFill="1" applyBorder="1" applyAlignment="1">
      <alignment horizontal="center" vertical="center" wrapText="1"/>
    </xf>
    <xf numFmtId="0" fontId="46" fillId="2" borderId="12" xfId="0" applyFont="1" applyFill="1" applyBorder="1" applyAlignment="1">
      <alignment horizontal="center" vertical="center" wrapText="1"/>
    </xf>
    <xf numFmtId="0" fontId="25" fillId="3" borderId="21" xfId="0" applyFont="1" applyFill="1" applyBorder="1" applyAlignment="1" applyProtection="1">
      <alignment horizontal="center" vertical="center" wrapText="1"/>
      <protection locked="0"/>
    </xf>
    <xf numFmtId="49" fontId="22" fillId="3" borderId="16" xfId="0" applyNumberFormat="1" applyFont="1" applyFill="1" applyBorder="1" applyAlignment="1" applyProtection="1">
      <alignment horizontal="left"/>
      <protection locked="0"/>
    </xf>
    <xf numFmtId="49" fontId="22" fillId="3" borderId="18" xfId="0" applyNumberFormat="1" applyFont="1" applyFill="1" applyBorder="1" applyAlignment="1" applyProtection="1">
      <alignment horizontal="left"/>
      <protection locked="0"/>
    </xf>
    <xf numFmtId="49" fontId="12" fillId="3" borderId="18" xfId="4" applyNumberFormat="1" applyFill="1" applyBorder="1" applyAlignment="1" applyProtection="1">
      <alignment horizontal="left"/>
      <protection locked="0"/>
    </xf>
    <xf numFmtId="0" fontId="57" fillId="0" borderId="44" xfId="0" applyFont="1" applyBorder="1" applyAlignment="1">
      <alignment horizontal="right"/>
    </xf>
    <xf numFmtId="0" fontId="57" fillId="0" borderId="42" xfId="0" applyFont="1" applyBorder="1" applyAlignment="1">
      <alignment horizontal="right"/>
    </xf>
    <xf numFmtId="0" fontId="65" fillId="0" borderId="0" xfId="0" applyFont="1" applyAlignment="1">
      <alignment horizontal="center"/>
    </xf>
    <xf numFmtId="0" fontId="62" fillId="0" borderId="0" xfId="0" applyFont="1" applyAlignment="1">
      <alignment horizontal="center"/>
    </xf>
    <xf numFmtId="0" fontId="57" fillId="4" borderId="41" xfId="0" applyFont="1" applyFill="1" applyBorder="1" applyAlignment="1">
      <alignment horizontal="left" wrapText="1"/>
    </xf>
    <xf numFmtId="0" fontId="57" fillId="4" borderId="40" xfId="0" applyFont="1" applyFill="1" applyBorder="1" applyAlignment="1">
      <alignment horizontal="left" wrapText="1"/>
    </xf>
    <xf numFmtId="0" fontId="57" fillId="4" borderId="39" xfId="0" applyFont="1" applyFill="1" applyBorder="1" applyAlignment="1">
      <alignment horizontal="left" wrapText="1"/>
    </xf>
    <xf numFmtId="0" fontId="57" fillId="4" borderId="38" xfId="0" applyFont="1" applyFill="1" applyBorder="1" applyAlignment="1">
      <alignment horizontal="left" wrapText="1"/>
    </xf>
    <xf numFmtId="0" fontId="57" fillId="4" borderId="0" xfId="0" applyFont="1" applyFill="1" applyAlignment="1">
      <alignment horizontal="left" wrapText="1"/>
    </xf>
    <xf numFmtId="0" fontId="57" fillId="4" borderId="37" xfId="0" applyFont="1" applyFill="1" applyBorder="1" applyAlignment="1">
      <alignment horizontal="left" wrapText="1"/>
    </xf>
    <xf numFmtId="0" fontId="57" fillId="3" borderId="44" xfId="0" applyFont="1" applyFill="1" applyBorder="1" applyAlignment="1" applyProtection="1">
      <alignment horizontal="left"/>
      <protection locked="0"/>
    </xf>
    <xf numFmtId="0" fontId="57" fillId="3" borderId="42" xfId="0" applyFont="1" applyFill="1" applyBorder="1" applyAlignment="1" applyProtection="1">
      <alignment horizontal="left"/>
      <protection locked="0"/>
    </xf>
    <xf numFmtId="0" fontId="34" fillId="3" borderId="44" xfId="0" applyFont="1" applyFill="1" applyBorder="1" applyAlignment="1" applyProtection="1">
      <alignment horizontal="left"/>
      <protection locked="0"/>
    </xf>
    <xf numFmtId="0" fontId="34" fillId="3" borderId="43" xfId="0" applyFont="1" applyFill="1" applyBorder="1" applyAlignment="1" applyProtection="1">
      <alignment horizontal="left"/>
      <protection locked="0"/>
    </xf>
    <xf numFmtId="0" fontId="34" fillId="3" borderId="42" xfId="0" applyFont="1" applyFill="1" applyBorder="1" applyAlignment="1" applyProtection="1">
      <alignment horizontal="left"/>
      <protection locked="0"/>
    </xf>
    <xf numFmtId="0" fontId="34" fillId="0" borderId="44" xfId="0" applyFont="1" applyBorder="1" applyAlignment="1" applyProtection="1">
      <alignment horizontal="left"/>
      <protection locked="0"/>
    </xf>
    <xf numFmtId="0" fontId="34" fillId="0" borderId="43" xfId="0" applyFont="1" applyBorder="1" applyAlignment="1" applyProtection="1">
      <alignment horizontal="left"/>
      <protection locked="0"/>
    </xf>
    <xf numFmtId="0" fontId="34" fillId="0" borderId="42" xfId="0" applyFont="1" applyBorder="1" applyAlignment="1" applyProtection="1">
      <alignment horizontal="left"/>
      <protection locked="0"/>
    </xf>
    <xf numFmtId="0" fontId="34" fillId="0" borderId="0" xfId="0" applyFont="1" applyAlignment="1">
      <alignment horizontal="left" wrapText="1"/>
    </xf>
    <xf numFmtId="0" fontId="60" fillId="8" borderId="44" xfId="0" applyFont="1" applyFill="1" applyBorder="1" applyAlignment="1">
      <alignment horizontal="center" vertical="center" wrapText="1"/>
    </xf>
    <xf numFmtId="0" fontId="60" fillId="8" borderId="42" xfId="0" applyFont="1" applyFill="1" applyBorder="1" applyAlignment="1">
      <alignment horizontal="center" vertical="center" wrapText="1"/>
    </xf>
    <xf numFmtId="0" fontId="60" fillId="8" borderId="43" xfId="0" applyFont="1" applyFill="1" applyBorder="1" applyAlignment="1">
      <alignment horizontal="center" vertical="center" wrapText="1"/>
    </xf>
    <xf numFmtId="15" fontId="34" fillId="0" borderId="44" xfId="0" applyNumberFormat="1" applyFont="1" applyBorder="1" applyAlignment="1" applyProtection="1">
      <alignment horizontal="left"/>
      <protection locked="0"/>
    </xf>
    <xf numFmtId="0" fontId="25" fillId="2" borderId="45" xfId="0" applyFont="1" applyFill="1" applyBorder="1" applyAlignment="1">
      <alignment horizontal="center" vertical="center" wrapText="1"/>
    </xf>
    <xf numFmtId="0" fontId="46" fillId="2" borderId="44" xfId="0" applyFont="1" applyFill="1" applyBorder="1" applyAlignment="1">
      <alignment horizontal="center" vertical="center" wrapText="1"/>
    </xf>
    <xf numFmtId="0" fontId="46" fillId="2" borderId="42" xfId="0" applyFont="1" applyFill="1" applyBorder="1" applyAlignment="1">
      <alignment horizontal="center" vertical="center" wrapText="1"/>
    </xf>
  </cellXfs>
  <cellStyles count="7">
    <cellStyle name="Comma" xfId="2" builtinId="3"/>
    <cellStyle name="Comma 2" xfId="6" xr:uid="{90724CD7-6589-42CD-B333-50BE77124FBD}"/>
    <cellStyle name="Currency" xfId="1" builtinId="4"/>
    <cellStyle name="Currency 2" xfId="5" xr:uid="{AF6F4F0E-9E48-4EFA-A1DD-73033C0B7EE1}"/>
    <cellStyle name="Hyperlink" xfId="4" builtinId="8"/>
    <cellStyle name="Normal" xfId="0" builtinId="0"/>
    <cellStyle name="Percent" xfId="3" builtinId="5"/>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169</xdr:row>
      <xdr:rowOff>191854</xdr:rowOff>
    </xdr:from>
    <xdr:to>
      <xdr:col>10</xdr:col>
      <xdr:colOff>997888</xdr:colOff>
      <xdr:row>184</xdr:row>
      <xdr:rowOff>0</xdr:rowOff>
    </xdr:to>
    <xdr:pic>
      <xdr:nvPicPr>
        <xdr:cNvPr id="26" name="Picture 25">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767479"/>
          <a:ext cx="7351063" cy="2808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86</xdr:row>
      <xdr:rowOff>19050</xdr:rowOff>
    </xdr:from>
    <xdr:to>
      <xdr:col>11</xdr:col>
      <xdr:colOff>38100</xdr:colOff>
      <xdr:row>98</xdr:row>
      <xdr:rowOff>7677</xdr:rowOff>
    </xdr:to>
    <xdr:pic>
      <xdr:nvPicPr>
        <xdr:cNvPr id="24" name="Picture 23">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7078325"/>
          <a:ext cx="7477125" cy="238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76200</xdr:colOff>
      <xdr:row>46</xdr:row>
      <xdr:rowOff>133350</xdr:rowOff>
    </xdr:from>
    <xdr:to>
      <xdr:col>11</xdr:col>
      <xdr:colOff>135248</xdr:colOff>
      <xdr:row>58</xdr:row>
      <xdr:rowOff>66675</xdr:rowOff>
    </xdr:to>
    <xdr:pic>
      <xdr:nvPicPr>
        <xdr:cNvPr id="64" name="Picture 63" descr="This picture illustrates two completed sections.  Child care centre name is Child Care Centre ABC; operator name is DEF Nursey; License number is 12345, Auspice type is not-for profit; mailing address is 123 Alphabet Street, Toronto, Ontario, M7A 1L2.&#10;&#10;The section section of contact name is Mary Smith; phone number is (416) 416-4164 and email address is Mary.Smith@DEFNursery.ca" title="Sample completed section of Child Care Centre/Agency and Contact Information">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11630025"/>
          <a:ext cx="7498073" cy="2333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400050</xdr:colOff>
      <xdr:row>196</xdr:row>
      <xdr:rowOff>171450</xdr:rowOff>
    </xdr:from>
    <xdr:to>
      <xdr:col>3</xdr:col>
      <xdr:colOff>256943</xdr:colOff>
      <xdr:row>203</xdr:row>
      <xdr:rowOff>85561</xdr:rowOff>
    </xdr:to>
    <xdr:pic>
      <xdr:nvPicPr>
        <xdr:cNvPr id="7" name="Picture 6" descr="This picture show the arrow that appears besides row 26 in column A." title="Filter Button Explained">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400050" y="67513200"/>
          <a:ext cx="1857143" cy="1314286"/>
        </a:xfrm>
        <a:prstGeom prst="rect">
          <a:avLst/>
        </a:prstGeom>
      </xdr:spPr>
    </xdr:pic>
    <xdr:clientData/>
  </xdr:twoCellAnchor>
  <xdr:twoCellAnchor>
    <xdr:from>
      <xdr:col>1</xdr:col>
      <xdr:colOff>495301</xdr:colOff>
      <xdr:row>197</xdr:row>
      <xdr:rowOff>171450</xdr:rowOff>
    </xdr:from>
    <xdr:to>
      <xdr:col>2</xdr:col>
      <xdr:colOff>28576</xdr:colOff>
      <xdr:row>199</xdr:row>
      <xdr:rowOff>47625</xdr:rowOff>
    </xdr:to>
    <xdr:sp macro="" textlink="">
      <xdr:nvSpPr>
        <xdr:cNvPr id="35" name="Rectangle 34">
          <a:extLst>
            <a:ext uri="{FF2B5EF4-FFF2-40B4-BE49-F238E27FC236}">
              <a16:creationId xmlns:a16="http://schemas.microsoft.com/office/drawing/2014/main" id="{00000000-0008-0000-0000-000023000000}"/>
            </a:ext>
          </a:extLst>
        </xdr:cNvPr>
        <xdr:cNvSpPr/>
      </xdr:nvSpPr>
      <xdr:spPr>
        <a:xfrm>
          <a:off x="1104901" y="67713225"/>
          <a:ext cx="228600" cy="2762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304800</xdr:colOff>
      <xdr:row>207</xdr:row>
      <xdr:rowOff>85725</xdr:rowOff>
    </xdr:from>
    <xdr:to>
      <xdr:col>4</xdr:col>
      <xdr:colOff>323850</xdr:colOff>
      <xdr:row>226</xdr:row>
      <xdr:rowOff>119949</xdr:rowOff>
    </xdr:to>
    <xdr:pic>
      <xdr:nvPicPr>
        <xdr:cNvPr id="9" name="Picture 8" descr="This image shows that by left clicking on the drop down box beside the word &quot;Filter&quot;, you can then choose to only show data with information on it by ensuring that their is no checkbox beside the &quot;Hide&quot; option." title="Filter functionality displayed">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a:stretch>
          <a:fillRect/>
        </a:stretch>
      </xdr:blipFill>
      <xdr:spPr>
        <a:xfrm>
          <a:off x="304800" y="72123300"/>
          <a:ext cx="2714625" cy="3834699"/>
        </a:xfrm>
        <a:prstGeom prst="rect">
          <a:avLst/>
        </a:prstGeom>
      </xdr:spPr>
    </xdr:pic>
    <xdr:clientData/>
  </xdr:twoCellAnchor>
  <xdr:twoCellAnchor>
    <xdr:from>
      <xdr:col>1</xdr:col>
      <xdr:colOff>190500</xdr:colOff>
      <xdr:row>217</xdr:row>
      <xdr:rowOff>66675</xdr:rowOff>
    </xdr:from>
    <xdr:to>
      <xdr:col>2</xdr:col>
      <xdr:colOff>47625</xdr:colOff>
      <xdr:row>218</xdr:row>
      <xdr:rowOff>95250</xdr:rowOff>
    </xdr:to>
    <xdr:sp macro="" textlink="">
      <xdr:nvSpPr>
        <xdr:cNvPr id="37" name="Rectangle 36">
          <a:extLst>
            <a:ext uri="{FF2B5EF4-FFF2-40B4-BE49-F238E27FC236}">
              <a16:creationId xmlns:a16="http://schemas.microsoft.com/office/drawing/2014/main" id="{00000000-0008-0000-0000-000025000000}"/>
            </a:ext>
          </a:extLst>
        </xdr:cNvPr>
        <xdr:cNvSpPr/>
      </xdr:nvSpPr>
      <xdr:spPr>
        <a:xfrm>
          <a:off x="800100" y="74104500"/>
          <a:ext cx="552450" cy="2286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0</xdr:col>
      <xdr:colOff>1</xdr:colOff>
      <xdr:row>233</xdr:row>
      <xdr:rowOff>33377</xdr:rowOff>
    </xdr:from>
    <xdr:to>
      <xdr:col>11</xdr:col>
      <xdr:colOff>314326</xdr:colOff>
      <xdr:row>237</xdr:row>
      <xdr:rowOff>9525</xdr:rowOff>
    </xdr:to>
    <xdr:pic>
      <xdr:nvPicPr>
        <xdr:cNvPr id="36" name="Picture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 y="42191027"/>
          <a:ext cx="7753350" cy="776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448376</xdr:colOff>
      <xdr:row>90</xdr:row>
      <xdr:rowOff>18303</xdr:rowOff>
    </xdr:from>
    <xdr:to>
      <xdr:col>9</xdr:col>
      <xdr:colOff>471240</xdr:colOff>
      <xdr:row>95</xdr:row>
      <xdr:rowOff>104028</xdr:rowOff>
    </xdr:to>
    <xdr:sp macro="" textlink="">
      <xdr:nvSpPr>
        <xdr:cNvPr id="20" name="TextBox 19">
          <a:extLst>
            <a:ext uri="{FF2B5EF4-FFF2-40B4-BE49-F238E27FC236}">
              <a16:creationId xmlns:a16="http://schemas.microsoft.com/office/drawing/2014/main" id="{00000000-0008-0000-0000-000014000000}"/>
            </a:ext>
          </a:extLst>
        </xdr:cNvPr>
        <xdr:cNvSpPr txBox="1"/>
      </xdr:nvSpPr>
      <xdr:spPr>
        <a:xfrm rot="20814992">
          <a:off x="2448626" y="18058653"/>
          <a:ext cx="3766189"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6600">
              <a:solidFill>
                <a:schemeClr val="bg1">
                  <a:lumMod val="50000"/>
                  <a:alpha val="49000"/>
                </a:schemeClr>
              </a:solidFill>
            </a:rPr>
            <a:t>EXAMPLE</a:t>
          </a:r>
        </a:p>
      </xdr:txBody>
    </xdr:sp>
    <xdr:clientData/>
  </xdr:twoCellAnchor>
  <xdr:twoCellAnchor>
    <xdr:from>
      <xdr:col>2</xdr:col>
      <xdr:colOff>676275</xdr:colOff>
      <xdr:row>50</xdr:row>
      <xdr:rowOff>104776</xdr:rowOff>
    </xdr:from>
    <xdr:to>
      <xdr:col>9</xdr:col>
      <xdr:colOff>3814</xdr:colOff>
      <xdr:row>55</xdr:row>
      <xdr:rowOff>190501</xdr:rowOff>
    </xdr:to>
    <xdr:sp macro="" textlink="">
      <xdr:nvSpPr>
        <xdr:cNvPr id="21" name="TextBox 20">
          <a:extLst>
            <a:ext uri="{FF2B5EF4-FFF2-40B4-BE49-F238E27FC236}">
              <a16:creationId xmlns:a16="http://schemas.microsoft.com/office/drawing/2014/main" id="{00000000-0008-0000-0000-000015000000}"/>
            </a:ext>
          </a:extLst>
        </xdr:cNvPr>
        <xdr:cNvSpPr txBox="1"/>
      </xdr:nvSpPr>
      <xdr:spPr>
        <a:xfrm rot="20814992">
          <a:off x="1981200" y="10144126"/>
          <a:ext cx="3766189"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6600">
              <a:solidFill>
                <a:schemeClr val="bg1">
                  <a:lumMod val="50000"/>
                  <a:alpha val="49000"/>
                </a:schemeClr>
              </a:solidFill>
            </a:rPr>
            <a:t>EXAMPLE</a:t>
          </a:r>
        </a:p>
      </xdr:txBody>
    </xdr:sp>
    <xdr:clientData/>
  </xdr:twoCellAnchor>
  <xdr:twoCellAnchor>
    <xdr:from>
      <xdr:col>3</xdr:col>
      <xdr:colOff>438150</xdr:colOff>
      <xdr:row>175</xdr:row>
      <xdr:rowOff>57150</xdr:rowOff>
    </xdr:from>
    <xdr:to>
      <xdr:col>9</xdr:col>
      <xdr:colOff>461014</xdr:colOff>
      <xdr:row>180</xdr:row>
      <xdr:rowOff>142875</xdr:rowOff>
    </xdr:to>
    <xdr:sp macro="" textlink="">
      <xdr:nvSpPr>
        <xdr:cNvPr id="25" name="TextBox 24">
          <a:extLst>
            <a:ext uri="{FF2B5EF4-FFF2-40B4-BE49-F238E27FC236}">
              <a16:creationId xmlns:a16="http://schemas.microsoft.com/office/drawing/2014/main" id="{00000000-0008-0000-0000-000019000000}"/>
            </a:ext>
          </a:extLst>
        </xdr:cNvPr>
        <xdr:cNvSpPr txBox="1"/>
      </xdr:nvSpPr>
      <xdr:spPr>
        <a:xfrm rot="20814992">
          <a:off x="2438400" y="33004125"/>
          <a:ext cx="3766189"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6600">
              <a:solidFill>
                <a:schemeClr val="bg1">
                  <a:lumMod val="50000"/>
                  <a:alpha val="49000"/>
                </a:schemeClr>
              </a:solidFill>
            </a:rPr>
            <a:t>EXAMPLE</a:t>
          </a:r>
        </a:p>
      </xdr:txBody>
    </xdr:sp>
    <xdr:clientData/>
  </xdr:twoCellAnchor>
  <xdr:twoCellAnchor editAs="oneCell">
    <xdr:from>
      <xdr:col>0</xdr:col>
      <xdr:colOff>28575</xdr:colOff>
      <xdr:row>187</xdr:row>
      <xdr:rowOff>79037</xdr:rowOff>
    </xdr:from>
    <xdr:to>
      <xdr:col>12</xdr:col>
      <xdr:colOff>714375</xdr:colOff>
      <xdr:row>190</xdr:row>
      <xdr:rowOff>184365</xdr:rowOff>
    </xdr:to>
    <xdr:pic>
      <xdr:nvPicPr>
        <xdr:cNvPr id="34" name="Picture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8575" y="37255112"/>
          <a:ext cx="9286875" cy="705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64</xdr:row>
      <xdr:rowOff>135030</xdr:rowOff>
    </xdr:from>
    <xdr:to>
      <xdr:col>10</xdr:col>
      <xdr:colOff>1075397</xdr:colOff>
      <xdr:row>71</xdr:row>
      <xdr:rowOff>154080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8"/>
        <a:stretch>
          <a:fillRect/>
        </a:stretch>
      </xdr:blipFill>
      <xdr:spPr>
        <a:xfrm>
          <a:off x="0" y="12876118"/>
          <a:ext cx="7395515" cy="1430991"/>
        </a:xfrm>
        <a:prstGeom prst="rect">
          <a:avLst/>
        </a:prstGeom>
      </xdr:spPr>
    </xdr:pic>
    <xdr:clientData/>
  </xdr:twoCellAnchor>
  <xdr:twoCellAnchor editAs="oneCell">
    <xdr:from>
      <xdr:col>0</xdr:col>
      <xdr:colOff>0</xdr:colOff>
      <xdr:row>131</xdr:row>
      <xdr:rowOff>85725</xdr:rowOff>
    </xdr:from>
    <xdr:to>
      <xdr:col>11</xdr:col>
      <xdr:colOff>637166</xdr:colOff>
      <xdr:row>143</xdr:row>
      <xdr:rowOff>142568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9"/>
        <a:stretch>
          <a:fillRect/>
        </a:stretch>
      </xdr:blipFill>
      <xdr:spPr>
        <a:xfrm>
          <a:off x="0" y="26250900"/>
          <a:ext cx="8076191" cy="2457143"/>
        </a:xfrm>
        <a:prstGeom prst="rect">
          <a:avLst/>
        </a:prstGeom>
      </xdr:spPr>
    </xdr:pic>
    <xdr:clientData/>
  </xdr:twoCellAnchor>
  <xdr:twoCellAnchor>
    <xdr:from>
      <xdr:col>4</xdr:col>
      <xdr:colOff>2</xdr:colOff>
      <xdr:row>136</xdr:row>
      <xdr:rowOff>57150</xdr:rowOff>
    </xdr:from>
    <xdr:to>
      <xdr:col>10</xdr:col>
      <xdr:colOff>108591</xdr:colOff>
      <xdr:row>141</xdr:row>
      <xdr:rowOff>142875</xdr:rowOff>
    </xdr:to>
    <xdr:sp macro="" textlink="">
      <xdr:nvSpPr>
        <xdr:cNvPr id="22" name="TextBox 21">
          <a:extLst>
            <a:ext uri="{FF2B5EF4-FFF2-40B4-BE49-F238E27FC236}">
              <a16:creationId xmlns:a16="http://schemas.microsoft.com/office/drawing/2014/main" id="{00000000-0008-0000-0000-000016000000}"/>
            </a:ext>
          </a:extLst>
        </xdr:cNvPr>
        <xdr:cNvSpPr txBox="1"/>
      </xdr:nvSpPr>
      <xdr:spPr>
        <a:xfrm rot="20814992">
          <a:off x="2695577" y="27222450"/>
          <a:ext cx="3766189"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6600">
              <a:solidFill>
                <a:schemeClr val="bg1">
                  <a:lumMod val="50000"/>
                  <a:alpha val="49000"/>
                </a:schemeClr>
              </a:solidFill>
            </a:rPr>
            <a:t>EXAMPLE</a:t>
          </a:r>
        </a:p>
      </xdr:txBody>
    </xdr:sp>
    <xdr:clientData/>
  </xdr:twoCellAnchor>
  <xdr:twoCellAnchor editAs="oneCell">
    <xdr:from>
      <xdr:col>0</xdr:col>
      <xdr:colOff>47625</xdr:colOff>
      <xdr:row>153</xdr:row>
      <xdr:rowOff>38100</xdr:rowOff>
    </xdr:from>
    <xdr:to>
      <xdr:col>8</xdr:col>
      <xdr:colOff>104127</xdr:colOff>
      <xdr:row>165</xdr:row>
      <xdr:rowOff>171134</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0"/>
        <a:stretch>
          <a:fillRect/>
        </a:stretch>
      </xdr:blipFill>
      <xdr:spPr>
        <a:xfrm>
          <a:off x="47625" y="30603825"/>
          <a:ext cx="5190477" cy="2533334"/>
        </a:xfrm>
        <a:prstGeom prst="rect">
          <a:avLst/>
        </a:prstGeom>
      </xdr:spPr>
    </xdr:pic>
    <xdr:clientData/>
  </xdr:twoCellAnchor>
  <xdr:twoCellAnchor>
    <xdr:from>
      <xdr:col>1</xdr:col>
      <xdr:colOff>19048</xdr:colOff>
      <xdr:row>156</xdr:row>
      <xdr:rowOff>180975</xdr:rowOff>
    </xdr:from>
    <xdr:to>
      <xdr:col>6</xdr:col>
      <xdr:colOff>480062</xdr:colOff>
      <xdr:row>162</xdr:row>
      <xdr:rowOff>66675</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rot="20814992">
          <a:off x="628648" y="31346775"/>
          <a:ext cx="3766189"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6600">
              <a:solidFill>
                <a:schemeClr val="bg1">
                  <a:lumMod val="50000"/>
                  <a:alpha val="49000"/>
                </a:schemeClr>
              </a:solidFill>
            </a:rPr>
            <a:t>EXAMPLE</a:t>
          </a:r>
        </a:p>
      </xdr:txBody>
    </xdr:sp>
    <xdr:clientData/>
  </xdr:twoCellAnchor>
  <xdr:twoCellAnchor editAs="oneCell">
    <xdr:from>
      <xdr:col>0</xdr:col>
      <xdr:colOff>0</xdr:colOff>
      <xdr:row>75</xdr:row>
      <xdr:rowOff>161925</xdr:rowOff>
    </xdr:from>
    <xdr:to>
      <xdr:col>10</xdr:col>
      <xdr:colOff>857250</xdr:colOff>
      <xdr:row>82</xdr:row>
      <xdr:rowOff>180975</xdr:rowOff>
    </xdr:to>
    <xdr:pic>
      <xdr:nvPicPr>
        <xdr:cNvPr id="28" name="Picture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15020925"/>
          <a:ext cx="7210425" cy="141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17</xdr:row>
      <xdr:rowOff>19050</xdr:rowOff>
    </xdr:from>
    <xdr:to>
      <xdr:col>11</xdr:col>
      <xdr:colOff>38100</xdr:colOff>
      <xdr:row>29</xdr:row>
      <xdr:rowOff>7677</xdr:rowOff>
    </xdr:to>
    <xdr:pic>
      <xdr:nvPicPr>
        <xdr:cNvPr id="3" name="Picture 2">
          <a:extLst>
            <a:ext uri="{FF2B5EF4-FFF2-40B4-BE49-F238E27FC236}">
              <a16:creationId xmlns:a16="http://schemas.microsoft.com/office/drawing/2014/main" id="{8CEFAFA5-9652-4E32-8F60-FB323CEB8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078325"/>
          <a:ext cx="7477125" cy="2388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448376</xdr:colOff>
      <xdr:row>21</xdr:row>
      <xdr:rowOff>18303</xdr:rowOff>
    </xdr:from>
    <xdr:to>
      <xdr:col>9</xdr:col>
      <xdr:colOff>471240</xdr:colOff>
      <xdr:row>26</xdr:row>
      <xdr:rowOff>104028</xdr:rowOff>
    </xdr:to>
    <xdr:sp macro="" textlink="">
      <xdr:nvSpPr>
        <xdr:cNvPr id="10" name="TextBox 9">
          <a:extLst>
            <a:ext uri="{FF2B5EF4-FFF2-40B4-BE49-F238E27FC236}">
              <a16:creationId xmlns:a16="http://schemas.microsoft.com/office/drawing/2014/main" id="{61B5091E-EEB4-466D-AB64-20042EE4AEB0}"/>
            </a:ext>
          </a:extLst>
        </xdr:cNvPr>
        <xdr:cNvSpPr txBox="1"/>
      </xdr:nvSpPr>
      <xdr:spPr>
        <a:xfrm rot="20814992">
          <a:off x="2448626" y="17877678"/>
          <a:ext cx="3766189" cy="1085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6600">
              <a:solidFill>
                <a:schemeClr val="bg1">
                  <a:lumMod val="50000"/>
                  <a:alpha val="49000"/>
                </a:schemeClr>
              </a:solidFill>
            </a:rPr>
            <a:t>EXAMPLE</a:t>
          </a:r>
        </a:p>
      </xdr:txBody>
    </xdr:sp>
    <xdr:clientData/>
  </xdr:twoCellAnchor>
  <xdr:twoCellAnchor editAs="oneCell">
    <xdr:from>
      <xdr:col>0</xdr:col>
      <xdr:colOff>28575</xdr:colOff>
      <xdr:row>37</xdr:row>
      <xdr:rowOff>79037</xdr:rowOff>
    </xdr:from>
    <xdr:to>
      <xdr:col>12</xdr:col>
      <xdr:colOff>714375</xdr:colOff>
      <xdr:row>40</xdr:row>
      <xdr:rowOff>184365</xdr:rowOff>
    </xdr:to>
    <xdr:pic>
      <xdr:nvPicPr>
        <xdr:cNvPr id="13" name="Picture 12">
          <a:extLst>
            <a:ext uri="{FF2B5EF4-FFF2-40B4-BE49-F238E27FC236}">
              <a16:creationId xmlns:a16="http://schemas.microsoft.com/office/drawing/2014/main" id="{5A72AE12-618C-4FD7-89C8-9E4C7DBD58A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 y="37255112"/>
          <a:ext cx="9286875" cy="7054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R238"/>
  <sheetViews>
    <sheetView zoomScaleNormal="100" workbookViewId="0">
      <selection activeCell="B115" sqref="B115"/>
    </sheetView>
  </sheetViews>
  <sheetFormatPr defaultColWidth="9.140625" defaultRowHeight="15" x14ac:dyDescent="0.25"/>
  <cols>
    <col min="2" max="4" width="10.42578125" bestFit="1" customWidth="1"/>
    <col min="6" max="7" width="9.140625" customWidth="1"/>
    <col min="11" max="11" width="16.28515625" customWidth="1"/>
    <col min="12" max="12" width="17.42578125" customWidth="1"/>
    <col min="13" max="13" width="11.42578125" customWidth="1"/>
    <col min="14" max="14" width="50.28515625" style="257" customWidth="1"/>
  </cols>
  <sheetData>
    <row r="1" spans="1:14" ht="15.75" x14ac:dyDescent="0.25">
      <c r="A1" s="72" t="s">
        <v>166</v>
      </c>
      <c r="B1" s="72"/>
      <c r="C1" s="72"/>
      <c r="D1" s="72"/>
      <c r="E1" s="72"/>
      <c r="F1" s="72"/>
      <c r="G1" s="72"/>
      <c r="H1" s="72"/>
      <c r="I1" s="72"/>
      <c r="J1" s="72"/>
      <c r="K1" s="72"/>
      <c r="L1" s="72"/>
      <c r="M1" s="3"/>
    </row>
    <row r="2" spans="1:14" ht="15.75" x14ac:dyDescent="0.25">
      <c r="A2" s="106"/>
      <c r="B2" s="71"/>
      <c r="C2" s="71"/>
      <c r="D2" s="71"/>
      <c r="E2" s="71"/>
      <c r="F2" s="71"/>
      <c r="G2" s="71"/>
      <c r="H2" s="71"/>
      <c r="I2" s="71"/>
      <c r="J2" s="71"/>
      <c r="K2" s="71"/>
      <c r="L2" s="284"/>
      <c r="M2" s="3"/>
    </row>
    <row r="3" spans="1:14" x14ac:dyDescent="0.25">
      <c r="A3" s="281" t="s">
        <v>84</v>
      </c>
      <c r="B3" s="281"/>
      <c r="C3" s="281"/>
      <c r="D3" s="281"/>
      <c r="E3" s="281"/>
      <c r="F3" s="281"/>
      <c r="G3" s="281"/>
      <c r="H3" s="281"/>
      <c r="I3" s="281"/>
      <c r="J3" s="281"/>
      <c r="K3" s="281"/>
      <c r="L3" s="281"/>
      <c r="M3" s="3"/>
    </row>
    <row r="4" spans="1:14" x14ac:dyDescent="0.25">
      <c r="A4" s="282" t="s">
        <v>202</v>
      </c>
      <c r="B4" s="281"/>
      <c r="C4" s="281"/>
      <c r="D4" s="281"/>
      <c r="E4" s="281"/>
      <c r="F4" s="281"/>
      <c r="G4" s="281"/>
      <c r="H4" s="281"/>
      <c r="I4" s="281"/>
      <c r="J4" s="281"/>
      <c r="K4" s="281"/>
      <c r="L4" s="281"/>
      <c r="M4" s="3"/>
    </row>
    <row r="5" spans="1:14" x14ac:dyDescent="0.25">
      <c r="A5" s="282" t="s">
        <v>174</v>
      </c>
      <c r="B5" s="281"/>
      <c r="C5" s="281"/>
      <c r="D5" s="281"/>
      <c r="E5" s="281"/>
      <c r="F5" s="281"/>
      <c r="G5" s="281"/>
      <c r="H5" s="281"/>
      <c r="I5" s="281"/>
      <c r="J5" s="281"/>
      <c r="K5" s="281"/>
      <c r="L5" s="281"/>
      <c r="M5" s="3"/>
    </row>
    <row r="6" spans="1:14" x14ac:dyDescent="0.25">
      <c r="A6" s="281" t="s">
        <v>57</v>
      </c>
      <c r="B6" s="281"/>
      <c r="C6" s="281"/>
      <c r="D6" s="281"/>
      <c r="E6" s="281"/>
      <c r="F6" s="281"/>
      <c r="G6" s="281"/>
      <c r="H6" s="281"/>
      <c r="I6" s="281"/>
      <c r="J6" s="281"/>
      <c r="K6" s="281"/>
      <c r="L6" s="281"/>
      <c r="M6" s="3"/>
    </row>
    <row r="7" spans="1:14" ht="15.75" x14ac:dyDescent="0.25">
      <c r="A7" s="285" t="s">
        <v>203</v>
      </c>
      <c r="B7" s="281"/>
      <c r="C7" s="281"/>
      <c r="D7" s="281"/>
      <c r="E7" s="281"/>
      <c r="F7" s="281"/>
      <c r="G7" s="281"/>
      <c r="H7" s="281"/>
      <c r="I7" s="281"/>
      <c r="J7" s="281"/>
      <c r="K7" s="281"/>
      <c r="L7" s="281"/>
      <c r="M7" s="3"/>
    </row>
    <row r="8" spans="1:14" ht="15.75" x14ac:dyDescent="0.25">
      <c r="A8" s="285" t="s">
        <v>165</v>
      </c>
      <c r="B8" s="281"/>
      <c r="C8" s="281"/>
      <c r="D8" s="281"/>
      <c r="E8" s="281"/>
      <c r="F8" s="281"/>
      <c r="G8" s="281"/>
      <c r="H8" s="281"/>
      <c r="I8" s="281"/>
      <c r="J8" s="281"/>
      <c r="K8" s="281"/>
      <c r="L8" s="281"/>
      <c r="M8" s="3"/>
    </row>
    <row r="9" spans="1:14" x14ac:dyDescent="0.25">
      <c r="A9" s="283"/>
      <c r="B9" s="281"/>
      <c r="C9" s="281"/>
      <c r="D9" s="281"/>
      <c r="E9" s="281"/>
      <c r="F9" s="281"/>
      <c r="G9" s="281"/>
      <c r="H9" s="281"/>
      <c r="I9" s="281"/>
      <c r="J9" s="281"/>
      <c r="K9" s="281"/>
      <c r="L9" s="281"/>
      <c r="M9" s="3"/>
    </row>
    <row r="10" spans="1:14" x14ac:dyDescent="0.25">
      <c r="A10" s="262"/>
      <c r="B10" s="106"/>
      <c r="C10" s="106"/>
      <c r="D10" s="106"/>
      <c r="E10" s="106"/>
      <c r="F10" s="106"/>
      <c r="G10" s="106"/>
      <c r="H10" s="106"/>
      <c r="I10" s="106"/>
      <c r="J10" s="106"/>
      <c r="K10" s="106"/>
      <c r="L10" s="106"/>
      <c r="M10" s="3"/>
    </row>
    <row r="11" spans="1:14" x14ac:dyDescent="0.25">
      <c r="A11" s="74" t="s">
        <v>64</v>
      </c>
      <c r="B11" s="75"/>
      <c r="C11" s="75"/>
      <c r="D11" s="75"/>
      <c r="E11" s="75"/>
      <c r="F11" s="75"/>
      <c r="G11" s="75"/>
      <c r="H11" s="75"/>
      <c r="I11" s="75"/>
      <c r="J11" s="75"/>
      <c r="K11" s="75"/>
      <c r="L11" s="75"/>
      <c r="M11" s="3"/>
    </row>
    <row r="12" spans="1:14" x14ac:dyDescent="0.25">
      <c r="A12" s="262"/>
      <c r="B12" s="73"/>
      <c r="C12" s="73"/>
      <c r="D12" s="73"/>
      <c r="E12" s="73"/>
      <c r="F12" s="73"/>
      <c r="G12" s="73"/>
      <c r="H12" s="73"/>
      <c r="I12" s="73"/>
      <c r="J12" s="73"/>
      <c r="K12" s="73"/>
      <c r="L12" s="73"/>
      <c r="M12" s="3"/>
    </row>
    <row r="13" spans="1:14" x14ac:dyDescent="0.25">
      <c r="A13" s="258" t="s">
        <v>183</v>
      </c>
      <c r="B13" s="73"/>
      <c r="C13" s="73"/>
      <c r="D13" s="73"/>
      <c r="E13" s="73"/>
      <c r="F13" s="73"/>
      <c r="G13" s="73"/>
      <c r="H13" s="73"/>
      <c r="I13" s="73"/>
      <c r="J13" s="73"/>
      <c r="K13" s="73"/>
      <c r="L13" s="73"/>
      <c r="M13" s="3"/>
    </row>
    <row r="14" spans="1:14" x14ac:dyDescent="0.25">
      <c r="A14" s="262" t="s">
        <v>95</v>
      </c>
      <c r="B14" s="73"/>
      <c r="C14" s="73"/>
      <c r="D14" s="73"/>
      <c r="E14" s="73"/>
      <c r="F14" s="73"/>
      <c r="G14" s="73"/>
      <c r="H14" s="73"/>
      <c r="I14" s="73"/>
      <c r="J14" s="73"/>
      <c r="K14" s="73"/>
      <c r="L14" s="73"/>
      <c r="M14" s="3"/>
    </row>
    <row r="15" spans="1:14" x14ac:dyDescent="0.25">
      <c r="A15" s="262"/>
      <c r="B15" s="73"/>
      <c r="C15" s="73"/>
      <c r="D15" s="73"/>
      <c r="E15" s="73"/>
      <c r="F15" s="73"/>
      <c r="G15" s="73"/>
      <c r="H15" s="73"/>
      <c r="I15" s="73"/>
      <c r="J15" s="73"/>
      <c r="K15" s="73"/>
      <c r="L15" s="73"/>
      <c r="M15" s="3"/>
    </row>
    <row r="16" spans="1:14" ht="15.75" x14ac:dyDescent="0.25">
      <c r="A16" s="80" t="s">
        <v>52</v>
      </c>
      <c r="B16" s="90"/>
      <c r="C16" s="90"/>
      <c r="D16" s="90"/>
      <c r="E16" s="90"/>
      <c r="F16" s="90"/>
      <c r="G16" s="90"/>
      <c r="H16" s="90"/>
      <c r="I16" s="73"/>
      <c r="J16" s="73"/>
      <c r="K16" s="73"/>
      <c r="L16" s="73"/>
      <c r="M16" s="3"/>
      <c r="N16" s="259"/>
    </row>
    <row r="17" spans="1:14" ht="15.75" x14ac:dyDescent="0.25">
      <c r="A17" s="80" t="s">
        <v>62</v>
      </c>
      <c r="B17" s="73"/>
      <c r="C17" s="73"/>
      <c r="D17" s="73"/>
      <c r="E17" s="73"/>
      <c r="F17" s="73"/>
      <c r="G17" s="73"/>
      <c r="H17" s="73"/>
      <c r="I17" s="73"/>
      <c r="J17" s="73"/>
      <c r="K17" s="73"/>
      <c r="L17" s="73"/>
      <c r="M17" s="3"/>
      <c r="N17" s="259"/>
    </row>
    <row r="18" spans="1:14" ht="15.75" x14ac:dyDescent="0.25">
      <c r="A18" s="80" t="s">
        <v>63</v>
      </c>
      <c r="B18" s="73"/>
      <c r="C18" s="73"/>
      <c r="D18" s="73"/>
      <c r="E18" s="73"/>
      <c r="F18" s="73"/>
      <c r="G18" s="73"/>
      <c r="H18" s="73"/>
      <c r="I18" s="73"/>
      <c r="J18" s="73"/>
      <c r="K18" s="73"/>
      <c r="L18" s="73"/>
      <c r="M18" s="3"/>
      <c r="N18" s="259"/>
    </row>
    <row r="19" spans="1:14" ht="15.75" x14ac:dyDescent="0.25">
      <c r="A19" s="102"/>
      <c r="B19" s="71"/>
      <c r="C19" s="71"/>
      <c r="D19" s="71"/>
      <c r="E19" s="71"/>
      <c r="F19" s="71"/>
      <c r="G19" s="71"/>
      <c r="H19" s="71"/>
      <c r="I19" s="71"/>
      <c r="J19" s="71"/>
      <c r="K19" s="71"/>
      <c r="L19" s="71"/>
      <c r="M19" s="3"/>
    </row>
    <row r="20" spans="1:14" ht="15.75" x14ac:dyDescent="0.25">
      <c r="A20" s="72" t="s">
        <v>14</v>
      </c>
      <c r="B20" s="71"/>
      <c r="C20" s="71"/>
      <c r="D20" s="71"/>
      <c r="E20" s="71"/>
      <c r="F20" s="71"/>
      <c r="G20" s="71"/>
      <c r="H20" s="71"/>
      <c r="I20" s="71"/>
      <c r="J20" s="71"/>
      <c r="K20" s="71"/>
      <c r="L20" s="71"/>
      <c r="M20" s="3"/>
    </row>
    <row r="21" spans="1:14" ht="15.75" x14ac:dyDescent="0.25">
      <c r="A21" s="106" t="s">
        <v>167</v>
      </c>
      <c r="B21" s="71"/>
      <c r="C21" s="71"/>
      <c r="D21" s="71"/>
      <c r="E21" s="71"/>
      <c r="F21" s="71"/>
      <c r="G21" s="71"/>
      <c r="H21" s="71"/>
      <c r="I21" s="71"/>
      <c r="J21" s="71"/>
      <c r="K21" s="71"/>
      <c r="L21" s="71"/>
      <c r="M21" s="3"/>
    </row>
    <row r="22" spans="1:14" ht="15.75" x14ac:dyDescent="0.25">
      <c r="A22" s="78" t="s">
        <v>179</v>
      </c>
      <c r="B22" s="71"/>
      <c r="C22" s="71"/>
      <c r="D22" s="71"/>
      <c r="E22" s="71"/>
      <c r="F22" s="71"/>
      <c r="G22" s="71"/>
      <c r="H22" s="71"/>
      <c r="I22" s="71"/>
      <c r="J22" s="71"/>
      <c r="K22" s="71"/>
      <c r="L22" s="71"/>
      <c r="M22" s="3"/>
    </row>
    <row r="23" spans="1:14" ht="15.75" x14ac:dyDescent="0.25">
      <c r="A23" s="102" t="s">
        <v>73</v>
      </c>
      <c r="B23" s="71"/>
      <c r="C23" s="71"/>
      <c r="D23" s="71"/>
      <c r="E23" s="71"/>
      <c r="F23" s="71"/>
      <c r="G23" s="71"/>
      <c r="H23" s="71"/>
      <c r="I23" s="71"/>
      <c r="J23" s="71"/>
      <c r="K23" s="71"/>
      <c r="L23" s="71"/>
      <c r="M23" s="3"/>
    </row>
    <row r="24" spans="1:14" ht="15.75" customHeight="1" x14ac:dyDescent="0.25">
      <c r="A24" s="260" t="s">
        <v>85</v>
      </c>
      <c r="B24" s="92"/>
      <c r="C24" s="92"/>
      <c r="D24" s="92"/>
      <c r="E24" s="92"/>
      <c r="F24" s="92"/>
      <c r="G24" s="92"/>
      <c r="H24" s="92"/>
      <c r="I24" s="92"/>
      <c r="J24" s="92"/>
      <c r="K24" s="92"/>
      <c r="L24" s="92"/>
      <c r="M24" s="92"/>
      <c r="N24" s="259"/>
    </row>
    <row r="25" spans="1:14" ht="15" customHeight="1" x14ac:dyDescent="0.25">
      <c r="A25" s="92" t="s">
        <v>175</v>
      </c>
      <c r="B25" s="92"/>
      <c r="C25" s="92"/>
      <c r="D25" s="92"/>
      <c r="E25" s="92"/>
      <c r="F25" s="92"/>
      <c r="G25" s="92"/>
      <c r="H25" s="92"/>
      <c r="I25" s="92"/>
      <c r="J25" s="92"/>
      <c r="K25" s="92"/>
      <c r="L25" s="92"/>
      <c r="M25" s="92"/>
      <c r="N25" s="259"/>
    </row>
    <row r="26" spans="1:14" ht="15" customHeight="1" x14ac:dyDescent="0.25">
      <c r="A26" s="92" t="s">
        <v>119</v>
      </c>
      <c r="B26" s="92"/>
      <c r="C26" s="92"/>
      <c r="D26" s="92"/>
      <c r="E26" s="92"/>
      <c r="F26" s="92"/>
      <c r="G26" s="92"/>
      <c r="H26" s="92"/>
      <c r="I26" s="92"/>
      <c r="J26" s="92"/>
      <c r="K26" s="92"/>
      <c r="L26" s="92"/>
      <c r="M26" s="92"/>
      <c r="N26" s="259"/>
    </row>
    <row r="27" spans="1:14" ht="15" customHeight="1" x14ac:dyDescent="0.25">
      <c r="A27" s="92" t="s">
        <v>204</v>
      </c>
      <c r="B27" s="92"/>
      <c r="C27" s="92"/>
      <c r="D27" s="92"/>
      <c r="E27" s="92"/>
      <c r="F27" s="92"/>
      <c r="G27" s="92"/>
      <c r="H27" s="92"/>
      <c r="I27" s="92"/>
      <c r="J27" s="92"/>
      <c r="K27" s="92"/>
      <c r="L27" s="92"/>
      <c r="M27" s="92"/>
      <c r="N27" s="259"/>
    </row>
    <row r="28" spans="1:14" ht="15" customHeight="1" x14ac:dyDescent="0.25">
      <c r="A28" s="92" t="s">
        <v>205</v>
      </c>
      <c r="B28" s="92"/>
      <c r="C28" s="92"/>
      <c r="D28" s="92"/>
      <c r="E28" s="92"/>
      <c r="F28" s="92"/>
      <c r="G28" s="92"/>
      <c r="H28" s="92"/>
      <c r="I28" s="92"/>
      <c r="J28" s="92"/>
      <c r="K28" s="92"/>
      <c r="L28" s="92"/>
      <c r="M28" s="92"/>
      <c r="N28" s="259"/>
    </row>
    <row r="29" spans="1:14" ht="15.75" customHeight="1" x14ac:dyDescent="0.25">
      <c r="A29" s="92" t="s">
        <v>120</v>
      </c>
      <c r="B29" s="92"/>
      <c r="C29" s="92"/>
      <c r="D29" s="92"/>
      <c r="E29" s="92"/>
      <c r="F29" s="92"/>
      <c r="G29" s="92"/>
      <c r="H29" s="92"/>
      <c r="I29" s="92"/>
      <c r="J29" s="92"/>
      <c r="K29" s="92"/>
      <c r="L29" s="92"/>
      <c r="M29" s="92"/>
      <c r="N29" s="259"/>
    </row>
    <row r="30" spans="1:14" ht="15.75" customHeight="1" x14ac:dyDescent="0.25">
      <c r="A30" s="92" t="s">
        <v>121</v>
      </c>
      <c r="B30" s="92"/>
      <c r="C30" s="92"/>
      <c r="D30" s="92"/>
      <c r="E30" s="92"/>
      <c r="F30" s="92"/>
      <c r="G30" s="92"/>
      <c r="H30" s="92"/>
      <c r="I30" s="92"/>
      <c r="J30" s="92"/>
      <c r="K30" s="92"/>
      <c r="L30" s="92"/>
      <c r="M30" s="92"/>
      <c r="N30" s="259"/>
    </row>
    <row r="31" spans="1:14" ht="15.75" customHeight="1" x14ac:dyDescent="0.25">
      <c r="A31" s="92" t="s">
        <v>86</v>
      </c>
      <c r="B31" s="92"/>
      <c r="C31" s="92"/>
      <c r="D31" s="92"/>
      <c r="E31" s="92"/>
      <c r="F31" s="92"/>
      <c r="G31" s="92"/>
      <c r="H31" s="92"/>
      <c r="I31" s="92"/>
      <c r="J31" s="92"/>
      <c r="K31" s="92"/>
      <c r="L31" s="92"/>
      <c r="M31" s="92"/>
      <c r="N31" s="259"/>
    </row>
    <row r="32" spans="1:14" ht="15.75" customHeight="1" x14ac:dyDescent="0.25">
      <c r="A32" s="92" t="s">
        <v>87</v>
      </c>
      <c r="B32" s="92"/>
      <c r="C32" s="92"/>
      <c r="D32" s="92"/>
      <c r="E32" s="92"/>
      <c r="F32" s="92"/>
      <c r="G32" s="92"/>
      <c r="H32" s="92"/>
      <c r="I32" s="92"/>
      <c r="J32" s="92"/>
      <c r="K32" s="92"/>
      <c r="L32" s="92"/>
      <c r="M32" s="92"/>
      <c r="N32" s="259"/>
    </row>
    <row r="33" spans="1:14" ht="15.75" customHeight="1" x14ac:dyDescent="0.25">
      <c r="A33" s="92"/>
      <c r="B33" s="92"/>
      <c r="C33" s="92"/>
      <c r="D33" s="92"/>
      <c r="E33" s="92"/>
      <c r="F33" s="92"/>
      <c r="G33" s="92"/>
      <c r="H33" s="92"/>
      <c r="I33" s="92"/>
      <c r="J33" s="92"/>
      <c r="K33" s="92"/>
      <c r="L33" s="92"/>
      <c r="M33" s="92"/>
      <c r="N33" s="259"/>
    </row>
    <row r="34" spans="1:14" ht="15.75" customHeight="1" x14ac:dyDescent="0.25">
      <c r="A34" s="260" t="s">
        <v>88</v>
      </c>
      <c r="B34" s="92"/>
      <c r="C34" s="92"/>
      <c r="D34" s="92"/>
      <c r="E34" s="92"/>
      <c r="F34" s="92"/>
      <c r="G34" s="92"/>
      <c r="H34" s="92"/>
      <c r="I34" s="92"/>
      <c r="J34" s="92"/>
      <c r="K34" s="92"/>
      <c r="L34" s="92"/>
      <c r="M34" s="92"/>
      <c r="N34" s="259"/>
    </row>
    <row r="35" spans="1:14" ht="15.75" customHeight="1" x14ac:dyDescent="0.25">
      <c r="A35" s="92" t="s">
        <v>122</v>
      </c>
      <c r="B35" s="92"/>
      <c r="C35" s="92"/>
      <c r="D35" s="92"/>
      <c r="E35" s="92"/>
      <c r="F35" s="92"/>
      <c r="G35" s="92"/>
      <c r="H35" s="92"/>
      <c r="I35" s="92"/>
      <c r="J35" s="92"/>
      <c r="K35" s="92"/>
      <c r="L35" s="92"/>
      <c r="M35" s="92"/>
      <c r="N35" s="259"/>
    </row>
    <row r="36" spans="1:14" ht="15.75" customHeight="1" x14ac:dyDescent="0.25">
      <c r="A36" s="92" t="s">
        <v>206</v>
      </c>
      <c r="B36" s="92"/>
      <c r="C36" s="92"/>
      <c r="D36" s="92"/>
      <c r="E36" s="92"/>
      <c r="F36" s="92"/>
      <c r="G36" s="92"/>
      <c r="H36" s="92"/>
      <c r="I36" s="92"/>
      <c r="J36" s="92"/>
      <c r="K36" s="92"/>
      <c r="L36" s="92"/>
      <c r="M36" s="92"/>
      <c r="N36" s="259"/>
    </row>
    <row r="37" spans="1:14" ht="15.75" customHeight="1" x14ac:dyDescent="0.25">
      <c r="A37" s="92" t="s">
        <v>207</v>
      </c>
      <c r="B37" s="92"/>
      <c r="C37" s="92"/>
      <c r="D37" s="92"/>
      <c r="E37" s="92"/>
      <c r="F37" s="92"/>
      <c r="G37" s="92"/>
      <c r="H37" s="92"/>
      <c r="I37" s="92"/>
      <c r="J37" s="92"/>
      <c r="K37" s="92"/>
      <c r="L37" s="92"/>
      <c r="M37" s="92"/>
      <c r="N37" s="259"/>
    </row>
    <row r="38" spans="1:14" ht="15.75" customHeight="1" x14ac:dyDescent="0.25">
      <c r="A38" s="92"/>
      <c r="B38" s="92"/>
      <c r="C38" s="92"/>
      <c r="D38" s="92"/>
      <c r="E38" s="92"/>
      <c r="F38" s="92"/>
      <c r="G38" s="92"/>
      <c r="H38" s="92"/>
      <c r="I38" s="92"/>
      <c r="J38" s="92"/>
      <c r="K38" s="92"/>
      <c r="L38" s="92"/>
      <c r="M38" s="92"/>
      <c r="N38" s="259"/>
    </row>
    <row r="39" spans="1:14" ht="15.75" customHeight="1" x14ac:dyDescent="0.25">
      <c r="A39" s="92"/>
      <c r="B39" s="92"/>
      <c r="C39" s="92"/>
      <c r="D39" s="92"/>
      <c r="E39" s="92"/>
      <c r="F39" s="92"/>
      <c r="G39" s="92"/>
      <c r="H39" s="92"/>
      <c r="I39" s="92"/>
      <c r="J39" s="92"/>
      <c r="K39" s="92"/>
      <c r="L39" s="92"/>
      <c r="M39" s="92"/>
      <c r="N39" s="259"/>
    </row>
    <row r="40" spans="1:14" ht="15.75" x14ac:dyDescent="0.25">
      <c r="A40" s="106"/>
      <c r="B40" s="71"/>
      <c r="C40" s="71"/>
      <c r="D40" s="71"/>
      <c r="E40" s="71"/>
      <c r="F40" s="71"/>
      <c r="G40" s="71"/>
      <c r="H40" s="71"/>
      <c r="I40" s="71"/>
      <c r="J40" s="71"/>
      <c r="K40" s="71"/>
      <c r="L40" s="71"/>
      <c r="M40" s="3"/>
    </row>
    <row r="41" spans="1:14" ht="15.75" x14ac:dyDescent="0.25">
      <c r="A41" s="78"/>
      <c r="B41" s="71"/>
      <c r="C41" s="71"/>
      <c r="D41" s="71"/>
      <c r="E41" s="71"/>
      <c r="F41" s="71"/>
      <c r="G41" s="71"/>
      <c r="H41" s="71"/>
      <c r="I41" s="71"/>
      <c r="J41" s="71"/>
      <c r="K41" s="71"/>
      <c r="L41" s="71"/>
      <c r="M41" s="3"/>
    </row>
    <row r="42" spans="1:14" ht="15.75" x14ac:dyDescent="0.25">
      <c r="A42" s="78"/>
      <c r="B42" s="71"/>
      <c r="C42" s="71"/>
      <c r="D42" s="71"/>
      <c r="E42" s="71"/>
      <c r="F42" s="71"/>
      <c r="G42" s="71"/>
      <c r="H42" s="71"/>
      <c r="I42" s="71"/>
      <c r="J42" s="71"/>
      <c r="K42" s="71"/>
      <c r="L42" s="71"/>
      <c r="M42" s="3"/>
    </row>
    <row r="43" spans="1:14" ht="15.75" x14ac:dyDescent="0.25">
      <c r="A43" s="106"/>
      <c r="B43" s="71"/>
      <c r="C43" s="71"/>
      <c r="D43" s="71"/>
      <c r="E43" s="71"/>
      <c r="F43" s="71"/>
      <c r="G43" s="71"/>
      <c r="H43" s="71"/>
      <c r="I43" s="71"/>
      <c r="J43" s="71"/>
      <c r="K43" s="71"/>
      <c r="L43" s="71"/>
      <c r="M43" s="3"/>
    </row>
    <row r="44" spans="1:14" ht="15.75" x14ac:dyDescent="0.25">
      <c r="A44" s="72" t="s">
        <v>65</v>
      </c>
      <c r="B44" s="71"/>
      <c r="C44" s="71"/>
      <c r="D44" s="71"/>
      <c r="E44" s="71"/>
      <c r="F44" s="71"/>
      <c r="G44" s="71"/>
      <c r="H44" s="71"/>
      <c r="I44" s="71"/>
      <c r="J44" s="71"/>
      <c r="K44" s="71"/>
      <c r="L44" s="71"/>
      <c r="M44" s="3"/>
    </row>
    <row r="45" spans="1:14" ht="15.75" x14ac:dyDescent="0.25">
      <c r="A45" s="106" t="s">
        <v>61</v>
      </c>
      <c r="B45" s="71"/>
      <c r="C45" s="71"/>
      <c r="D45" s="71"/>
      <c r="E45" s="71"/>
      <c r="F45" s="71"/>
      <c r="G45" s="71"/>
      <c r="H45" s="71"/>
      <c r="I45" s="71"/>
      <c r="J45" s="71"/>
      <c r="K45" s="71"/>
      <c r="L45" s="71"/>
      <c r="M45" s="3"/>
    </row>
    <row r="46" spans="1:14" ht="15.75" x14ac:dyDescent="0.25">
      <c r="A46" s="78" t="s">
        <v>89</v>
      </c>
      <c r="B46" s="71"/>
      <c r="C46" s="71"/>
      <c r="D46" s="71"/>
      <c r="E46" s="71"/>
      <c r="F46" s="71"/>
      <c r="G46" s="71"/>
      <c r="H46" s="71"/>
      <c r="I46" s="71"/>
      <c r="J46" s="71"/>
      <c r="K46" s="71"/>
      <c r="L46" s="71"/>
      <c r="M46" s="3"/>
    </row>
    <row r="47" spans="1:14" ht="15.75" x14ac:dyDescent="0.25">
      <c r="A47" s="106"/>
      <c r="B47" s="71"/>
      <c r="C47" s="71"/>
      <c r="D47" s="71"/>
      <c r="E47" s="71"/>
      <c r="F47" s="71"/>
      <c r="G47" s="71"/>
      <c r="H47" s="71"/>
      <c r="I47" s="71"/>
      <c r="J47" s="71"/>
      <c r="K47" s="71"/>
      <c r="L47" s="71"/>
      <c r="M47" s="3"/>
    </row>
    <row r="48" spans="1:14" ht="15.75" x14ac:dyDescent="0.25">
      <c r="A48" s="106"/>
      <c r="B48" s="71"/>
      <c r="C48" s="71"/>
      <c r="D48" s="71"/>
      <c r="E48" s="71"/>
      <c r="F48" s="71"/>
      <c r="G48" s="71"/>
      <c r="H48" s="71"/>
      <c r="I48" s="71"/>
      <c r="J48" s="71"/>
      <c r="K48" s="71"/>
      <c r="L48" s="71"/>
      <c r="M48" s="3"/>
      <c r="N48"/>
    </row>
    <row r="49" spans="1:14" ht="15.75" x14ac:dyDescent="0.25">
      <c r="A49" s="71"/>
      <c r="B49" s="71"/>
      <c r="C49" s="71"/>
      <c r="D49" s="71"/>
      <c r="E49" s="71"/>
      <c r="F49" s="71"/>
      <c r="G49" s="71"/>
      <c r="H49" s="71"/>
      <c r="I49" s="71"/>
      <c r="J49" s="71"/>
      <c r="K49" s="71"/>
      <c r="L49" s="71"/>
      <c r="M49" s="3"/>
      <c r="N49"/>
    </row>
    <row r="50" spans="1:14" ht="15.75" x14ac:dyDescent="0.25">
      <c r="A50" s="71"/>
      <c r="B50" s="71"/>
      <c r="C50" s="71"/>
      <c r="D50" s="71"/>
      <c r="E50" s="71"/>
      <c r="F50" s="71"/>
      <c r="G50" s="71"/>
      <c r="H50" s="71"/>
      <c r="I50" s="71"/>
      <c r="J50" s="71"/>
      <c r="K50" s="71"/>
      <c r="L50" s="71"/>
      <c r="M50" s="3"/>
      <c r="N50"/>
    </row>
    <row r="51" spans="1:14" ht="15.75" x14ac:dyDescent="0.25">
      <c r="A51" s="71"/>
      <c r="B51" s="71"/>
      <c r="C51" s="71"/>
      <c r="D51" s="71"/>
      <c r="E51" s="71"/>
      <c r="F51" s="71"/>
      <c r="G51" s="71"/>
      <c r="H51" s="71"/>
      <c r="I51" s="71"/>
      <c r="J51" s="71"/>
      <c r="K51" s="71"/>
      <c r="L51" s="71"/>
      <c r="M51" s="3"/>
      <c r="N51"/>
    </row>
    <row r="52" spans="1:14" ht="15.75" x14ac:dyDescent="0.25">
      <c r="A52" s="71"/>
      <c r="B52" s="71"/>
      <c r="C52" s="71"/>
      <c r="D52" s="71"/>
      <c r="E52" s="71"/>
      <c r="F52" s="71"/>
      <c r="G52" s="71"/>
      <c r="H52" s="71"/>
      <c r="I52" s="71"/>
      <c r="J52" s="71"/>
      <c r="K52" s="71"/>
      <c r="L52" s="71"/>
      <c r="M52" s="3"/>
      <c r="N52"/>
    </row>
    <row r="53" spans="1:14" ht="15.75" x14ac:dyDescent="0.25">
      <c r="A53" s="71"/>
      <c r="B53" s="71"/>
      <c r="C53" s="71"/>
      <c r="D53" s="71"/>
      <c r="E53" s="71"/>
      <c r="F53" s="71"/>
      <c r="G53" s="71"/>
      <c r="H53" s="71"/>
      <c r="I53" s="71"/>
      <c r="J53" s="71"/>
      <c r="K53" s="71"/>
      <c r="L53" s="71"/>
      <c r="M53" s="3"/>
      <c r="N53"/>
    </row>
    <row r="54" spans="1:14" ht="15.75" x14ac:dyDescent="0.25">
      <c r="A54" s="71"/>
      <c r="B54" s="71"/>
      <c r="C54" s="71"/>
      <c r="D54" s="71"/>
      <c r="E54" s="71"/>
      <c r="F54" s="71"/>
      <c r="G54" s="71"/>
      <c r="H54" s="71"/>
      <c r="I54" s="71"/>
      <c r="J54" s="71"/>
      <c r="K54" s="71"/>
      <c r="L54" s="71"/>
      <c r="M54" s="3"/>
      <c r="N54"/>
    </row>
    <row r="55" spans="1:14" ht="15.75" x14ac:dyDescent="0.25">
      <c r="A55" s="71"/>
      <c r="B55" s="71"/>
      <c r="C55" s="71"/>
      <c r="D55" s="71"/>
      <c r="E55" s="71"/>
      <c r="F55" s="71"/>
      <c r="G55" s="71"/>
      <c r="H55" s="71"/>
      <c r="I55" s="71"/>
      <c r="J55" s="71"/>
      <c r="K55" s="71"/>
      <c r="L55" s="71"/>
      <c r="M55" s="3"/>
      <c r="N55"/>
    </row>
    <row r="56" spans="1:14" ht="15.75" x14ac:dyDescent="0.25">
      <c r="A56" s="71"/>
      <c r="B56" s="71"/>
      <c r="C56" s="71"/>
      <c r="D56" s="71"/>
      <c r="E56" s="71"/>
      <c r="F56" s="71"/>
      <c r="G56" s="71"/>
      <c r="H56" s="71"/>
      <c r="I56" s="71"/>
      <c r="J56" s="71"/>
      <c r="K56" s="71"/>
      <c r="L56" s="71"/>
      <c r="M56" s="3"/>
      <c r="N56"/>
    </row>
    <row r="57" spans="1:14" ht="15.75" x14ac:dyDescent="0.25">
      <c r="A57" s="71"/>
      <c r="B57" s="71"/>
      <c r="C57" s="71"/>
      <c r="D57" s="71"/>
      <c r="E57" s="71"/>
      <c r="F57" s="71"/>
      <c r="G57" s="71"/>
      <c r="H57" s="71"/>
      <c r="I57" s="71"/>
      <c r="J57" s="71"/>
      <c r="K57" s="71"/>
      <c r="L57" s="71"/>
      <c r="M57" s="3"/>
      <c r="N57"/>
    </row>
    <row r="58" spans="1:14" ht="15.75" x14ac:dyDescent="0.25">
      <c r="A58" s="71"/>
      <c r="B58" s="71"/>
      <c r="C58" s="71"/>
      <c r="D58" s="71"/>
      <c r="E58" s="71"/>
      <c r="F58" s="71"/>
      <c r="G58" s="71"/>
      <c r="H58" s="71"/>
      <c r="I58" s="71"/>
      <c r="J58" s="71"/>
      <c r="K58" s="71"/>
      <c r="L58" s="71"/>
      <c r="M58" s="3"/>
      <c r="N58"/>
    </row>
    <row r="59" spans="1:14" ht="15.75" x14ac:dyDescent="0.25">
      <c r="A59" s="71"/>
      <c r="B59" s="71"/>
      <c r="C59" s="71"/>
      <c r="D59" s="71"/>
      <c r="E59" s="71"/>
      <c r="F59" s="71"/>
      <c r="G59" s="71"/>
      <c r="H59" s="71"/>
      <c r="I59" s="71"/>
      <c r="J59" s="71"/>
      <c r="K59" s="71"/>
      <c r="L59" s="71"/>
      <c r="M59" s="3"/>
      <c r="N59"/>
    </row>
    <row r="60" spans="1:14" ht="15.75" x14ac:dyDescent="0.25">
      <c r="A60" s="71"/>
      <c r="B60" s="71"/>
      <c r="C60" s="71"/>
      <c r="D60" s="71"/>
      <c r="E60" s="71"/>
      <c r="F60" s="71"/>
      <c r="G60" s="71"/>
      <c r="H60" s="71"/>
      <c r="I60" s="71"/>
      <c r="J60" s="71"/>
      <c r="K60" s="71"/>
      <c r="L60" s="71"/>
      <c r="M60" s="3"/>
      <c r="N60"/>
    </row>
    <row r="61" spans="1:14" ht="15.75" x14ac:dyDescent="0.25">
      <c r="A61" s="72" t="s">
        <v>41</v>
      </c>
      <c r="B61" s="71"/>
      <c r="C61" s="71"/>
      <c r="D61" s="71"/>
      <c r="E61" s="71"/>
      <c r="F61" s="71"/>
      <c r="G61" s="71"/>
      <c r="H61" s="71"/>
      <c r="I61" s="71"/>
      <c r="J61" s="71"/>
      <c r="K61" s="71"/>
      <c r="L61" s="71"/>
      <c r="M61" s="3"/>
      <c r="N61"/>
    </row>
    <row r="62" spans="1:14" ht="15.75" x14ac:dyDescent="0.25">
      <c r="A62" s="106" t="s">
        <v>180</v>
      </c>
      <c r="B62" s="71"/>
      <c r="C62" s="71"/>
      <c r="D62" s="71"/>
      <c r="E62" s="71"/>
      <c r="F62" s="71"/>
      <c r="G62" s="71"/>
      <c r="H62" s="71"/>
      <c r="I62" s="71"/>
      <c r="J62" s="71"/>
      <c r="K62" s="71"/>
      <c r="L62" s="71"/>
      <c r="M62" s="3"/>
      <c r="N62"/>
    </row>
    <row r="63" spans="1:14" ht="15.75" x14ac:dyDescent="0.25">
      <c r="A63" s="78" t="s">
        <v>181</v>
      </c>
      <c r="B63" s="71"/>
      <c r="C63" s="71"/>
      <c r="D63" s="71"/>
      <c r="E63" s="71"/>
      <c r="F63" s="71"/>
      <c r="G63" s="71"/>
      <c r="H63" s="71"/>
      <c r="I63" s="71"/>
      <c r="J63" s="71"/>
      <c r="K63" s="71"/>
      <c r="L63" s="71"/>
      <c r="M63" s="3"/>
      <c r="N63"/>
    </row>
    <row r="64" spans="1:14" ht="15.75" x14ac:dyDescent="0.25">
      <c r="A64" s="79" t="s">
        <v>115</v>
      </c>
      <c r="B64" s="71"/>
      <c r="C64" s="71"/>
      <c r="D64" s="71"/>
      <c r="E64" s="71"/>
      <c r="F64" s="71"/>
      <c r="G64" s="71"/>
      <c r="H64" s="71"/>
      <c r="I64" s="71"/>
      <c r="J64" s="71"/>
      <c r="K64" s="71"/>
      <c r="L64" s="71"/>
      <c r="M64" s="3"/>
    </row>
    <row r="65" spans="1:13" ht="15.75" x14ac:dyDescent="0.25">
      <c r="A65" s="106"/>
      <c r="B65" s="71"/>
      <c r="C65" s="71"/>
      <c r="D65" s="71"/>
      <c r="E65" s="71"/>
      <c r="F65" s="71"/>
      <c r="G65" s="71"/>
      <c r="H65" s="71"/>
      <c r="I65" s="71"/>
      <c r="J65" s="71"/>
      <c r="K65" s="71"/>
      <c r="L65" s="71"/>
      <c r="M65" s="3"/>
    </row>
    <row r="66" spans="1:13" ht="15.75" x14ac:dyDescent="0.25">
      <c r="A66" s="106"/>
      <c r="B66" s="71"/>
      <c r="C66" s="71"/>
      <c r="D66" s="71"/>
      <c r="E66" s="71"/>
      <c r="F66" s="71"/>
      <c r="G66" s="71"/>
      <c r="H66" s="71"/>
      <c r="I66" s="71"/>
      <c r="J66" s="71"/>
      <c r="K66" s="71"/>
      <c r="L66" s="71"/>
      <c r="M66" s="3"/>
    </row>
    <row r="67" spans="1:13" ht="15.75" x14ac:dyDescent="0.25">
      <c r="A67" s="106"/>
      <c r="B67" s="71"/>
      <c r="C67" s="71"/>
      <c r="D67" s="71"/>
      <c r="E67" s="71"/>
      <c r="F67" s="71"/>
      <c r="G67" s="71"/>
      <c r="H67" s="71"/>
      <c r="I67" s="71"/>
      <c r="J67" s="71"/>
      <c r="K67" s="71"/>
      <c r="L67" s="71"/>
      <c r="M67" s="3"/>
    </row>
    <row r="68" spans="1:13" ht="15.75" x14ac:dyDescent="0.25">
      <c r="A68" s="106"/>
      <c r="B68" s="71"/>
      <c r="C68" s="71"/>
      <c r="D68" s="71"/>
      <c r="E68" s="71"/>
      <c r="F68" s="71"/>
      <c r="G68" s="71"/>
      <c r="H68" s="71"/>
      <c r="I68" s="71"/>
      <c r="J68" s="71"/>
      <c r="K68" s="71"/>
      <c r="L68" s="71"/>
      <c r="M68" s="3"/>
    </row>
    <row r="69" spans="1:13" ht="15.75" x14ac:dyDescent="0.25">
      <c r="A69" s="106"/>
      <c r="B69" s="71"/>
      <c r="C69" s="71"/>
      <c r="D69" s="71"/>
      <c r="E69" s="71"/>
      <c r="F69" s="71"/>
      <c r="G69" s="71"/>
      <c r="H69" s="71"/>
      <c r="I69" s="71"/>
      <c r="J69" s="71"/>
      <c r="K69" s="71"/>
      <c r="L69" s="71"/>
      <c r="M69" s="3"/>
    </row>
    <row r="70" spans="1:13" ht="15.75" x14ac:dyDescent="0.25">
      <c r="A70" s="106"/>
      <c r="B70" s="71"/>
      <c r="C70" s="71"/>
      <c r="D70" s="71"/>
      <c r="E70" s="71"/>
      <c r="F70" s="71"/>
      <c r="G70" s="71"/>
      <c r="H70" s="71"/>
      <c r="I70" s="71"/>
      <c r="J70" s="71"/>
      <c r="K70" s="71"/>
      <c r="L70" s="71"/>
      <c r="M70" s="3"/>
    </row>
    <row r="71" spans="1:13" ht="15.75" x14ac:dyDescent="0.25">
      <c r="A71" s="106"/>
      <c r="B71" s="71"/>
      <c r="C71" s="71"/>
      <c r="D71" s="71"/>
      <c r="E71" s="71"/>
      <c r="F71" s="71"/>
      <c r="G71" s="71"/>
      <c r="H71" s="71"/>
      <c r="I71" s="71"/>
      <c r="J71" s="71"/>
      <c r="K71" s="71"/>
      <c r="L71" s="71"/>
      <c r="M71" s="3"/>
    </row>
    <row r="72" spans="1:13" ht="15.75" x14ac:dyDescent="0.25">
      <c r="A72" s="106"/>
      <c r="B72" s="71"/>
      <c r="C72" s="71"/>
      <c r="D72" s="71"/>
      <c r="E72" s="71"/>
      <c r="F72" s="71"/>
      <c r="G72" s="71"/>
      <c r="H72" s="71"/>
      <c r="I72" s="71"/>
      <c r="J72" s="71"/>
      <c r="K72" s="71"/>
      <c r="L72" s="71"/>
      <c r="M72" s="3"/>
    </row>
    <row r="73" spans="1:13" ht="15.75" x14ac:dyDescent="0.25">
      <c r="A73" s="106"/>
      <c r="B73" s="71"/>
      <c r="C73" s="71"/>
      <c r="D73" s="71"/>
      <c r="E73" s="71"/>
      <c r="F73" s="71"/>
      <c r="G73" s="71"/>
      <c r="H73" s="71"/>
      <c r="I73" s="71"/>
      <c r="J73" s="71"/>
      <c r="K73" s="71"/>
      <c r="L73" s="71"/>
      <c r="M73" s="3"/>
    </row>
    <row r="74" spans="1:13" ht="15.75" x14ac:dyDescent="0.25">
      <c r="A74" s="72" t="s">
        <v>100</v>
      </c>
      <c r="B74" s="71"/>
      <c r="C74" s="71"/>
      <c r="D74" s="71"/>
      <c r="E74" s="71"/>
      <c r="F74" s="71"/>
      <c r="G74" s="71"/>
      <c r="H74" s="71"/>
      <c r="I74" s="71"/>
      <c r="J74" s="71"/>
      <c r="K74" s="71"/>
      <c r="L74" s="71"/>
      <c r="M74" s="3"/>
    </row>
    <row r="75" spans="1:13" ht="15.75" x14ac:dyDescent="0.25">
      <c r="A75" s="106" t="s">
        <v>132</v>
      </c>
      <c r="B75" s="71"/>
      <c r="C75" s="71"/>
      <c r="D75" s="71"/>
      <c r="E75" s="71"/>
      <c r="F75" s="71"/>
      <c r="G75" s="71"/>
      <c r="H75" s="71"/>
      <c r="I75" s="71"/>
      <c r="J75" s="71"/>
      <c r="K75" s="71"/>
      <c r="L75" s="71"/>
      <c r="M75" s="3"/>
    </row>
    <row r="76" spans="1:13" ht="15.75" x14ac:dyDescent="0.25">
      <c r="A76" s="106"/>
      <c r="B76" s="71"/>
      <c r="C76" s="71"/>
      <c r="D76" s="71"/>
      <c r="E76" s="71"/>
      <c r="F76" s="71"/>
      <c r="G76" s="71"/>
      <c r="H76" s="71"/>
      <c r="I76" s="71"/>
      <c r="J76" s="71"/>
      <c r="K76" s="71"/>
      <c r="L76" s="71"/>
      <c r="M76" s="3"/>
    </row>
    <row r="77" spans="1:13" ht="15.75" x14ac:dyDescent="0.25">
      <c r="A77" s="106"/>
      <c r="B77" s="71"/>
      <c r="C77" s="71"/>
      <c r="D77" s="71"/>
      <c r="E77" s="71"/>
      <c r="F77" s="71"/>
      <c r="G77" s="71"/>
      <c r="H77" s="71"/>
      <c r="I77" s="71"/>
      <c r="J77" s="71"/>
      <c r="K77" s="71"/>
      <c r="L77" s="71"/>
      <c r="M77" s="3"/>
    </row>
    <row r="78" spans="1:13" ht="15.75" x14ac:dyDescent="0.25">
      <c r="A78" s="106"/>
      <c r="B78" s="71"/>
      <c r="C78" s="71"/>
      <c r="D78" s="71"/>
      <c r="E78" s="71"/>
      <c r="F78" s="71"/>
      <c r="G78" s="71"/>
      <c r="H78" s="71"/>
      <c r="I78" s="71"/>
      <c r="J78" s="71"/>
      <c r="K78" s="71"/>
      <c r="L78" s="71"/>
      <c r="M78" s="3"/>
    </row>
    <row r="79" spans="1:13" ht="15.75" x14ac:dyDescent="0.25">
      <c r="A79" s="106"/>
      <c r="B79" s="71"/>
      <c r="C79" s="71"/>
      <c r="D79" s="71"/>
      <c r="E79" s="71"/>
      <c r="F79" s="71"/>
      <c r="G79" s="71"/>
      <c r="H79" s="71"/>
      <c r="I79" s="71"/>
      <c r="J79" s="71"/>
      <c r="K79" s="71"/>
      <c r="L79" s="71"/>
      <c r="M79" s="3"/>
    </row>
    <row r="80" spans="1:13" ht="15.75" x14ac:dyDescent="0.25">
      <c r="A80" s="106"/>
      <c r="B80" s="71"/>
      <c r="C80" s="71"/>
      <c r="D80" s="71"/>
      <c r="E80" s="71"/>
      <c r="F80" s="71"/>
      <c r="G80" s="71"/>
      <c r="H80" s="71"/>
      <c r="I80" s="71"/>
      <c r="J80" s="71"/>
      <c r="K80" s="71"/>
      <c r="L80" s="71"/>
      <c r="M80" s="3"/>
    </row>
    <row r="81" spans="1:13" ht="15.75" x14ac:dyDescent="0.25">
      <c r="A81" s="106"/>
      <c r="B81" s="71"/>
      <c r="C81" s="71"/>
      <c r="D81" s="71"/>
      <c r="E81" s="71"/>
      <c r="F81" s="71"/>
      <c r="G81" s="71"/>
      <c r="H81" s="71"/>
      <c r="I81" s="71"/>
      <c r="J81" s="71"/>
      <c r="K81" s="71"/>
      <c r="L81" s="71"/>
      <c r="M81" s="3"/>
    </row>
    <row r="82" spans="1:13" ht="15.75" x14ac:dyDescent="0.25">
      <c r="A82" s="106"/>
      <c r="B82" s="71"/>
      <c r="C82" s="71"/>
      <c r="D82" s="71"/>
      <c r="E82" s="71"/>
      <c r="F82" s="71"/>
      <c r="G82" s="71"/>
      <c r="H82" s="71"/>
      <c r="I82" s="71"/>
      <c r="J82" s="71"/>
      <c r="K82" s="71"/>
      <c r="L82" s="71"/>
      <c r="M82" s="3"/>
    </row>
    <row r="83" spans="1:13" ht="15.75" x14ac:dyDescent="0.25">
      <c r="A83" s="106"/>
      <c r="B83" s="71"/>
      <c r="C83" s="71"/>
      <c r="D83" s="71"/>
      <c r="E83" s="71"/>
      <c r="F83" s="71"/>
      <c r="G83" s="71"/>
      <c r="H83" s="71"/>
      <c r="I83" s="71"/>
      <c r="J83" s="71"/>
      <c r="K83" s="71"/>
      <c r="L83" s="71"/>
      <c r="M83" s="3"/>
    </row>
    <row r="84" spans="1:13" ht="15.75" x14ac:dyDescent="0.25">
      <c r="A84" s="72" t="s">
        <v>103</v>
      </c>
      <c r="B84" s="71"/>
      <c r="C84" s="71"/>
      <c r="D84" s="71"/>
      <c r="E84" s="71"/>
      <c r="F84" s="71"/>
      <c r="G84" s="71"/>
      <c r="H84" s="71"/>
      <c r="I84" s="71"/>
      <c r="J84" s="71"/>
      <c r="K84" s="71"/>
      <c r="L84" s="71"/>
      <c r="M84" s="3"/>
    </row>
    <row r="85" spans="1:13" ht="15.75" x14ac:dyDescent="0.25">
      <c r="A85" s="78" t="s">
        <v>90</v>
      </c>
      <c r="B85" s="71"/>
      <c r="C85" s="71"/>
      <c r="D85" s="71"/>
      <c r="E85" s="71"/>
      <c r="F85" s="71"/>
      <c r="G85" s="71"/>
      <c r="H85" s="71"/>
      <c r="I85" s="71"/>
      <c r="J85" s="71"/>
      <c r="K85" s="71"/>
      <c r="L85" s="71"/>
      <c r="M85" s="3"/>
    </row>
    <row r="86" spans="1:13" ht="15.75" x14ac:dyDescent="0.25">
      <c r="A86" s="106" t="s">
        <v>91</v>
      </c>
      <c r="B86" s="71"/>
      <c r="C86" s="71"/>
      <c r="D86" s="71"/>
      <c r="E86" s="71"/>
      <c r="F86" s="71"/>
      <c r="G86" s="71"/>
      <c r="H86" s="71"/>
      <c r="I86" s="71"/>
      <c r="J86" s="71"/>
      <c r="K86" s="71"/>
      <c r="L86" s="71"/>
      <c r="M86" s="3"/>
    </row>
    <row r="87" spans="1:13" ht="15.75" x14ac:dyDescent="0.25">
      <c r="A87" s="106"/>
      <c r="B87" s="71"/>
      <c r="C87" s="71"/>
      <c r="D87" s="71"/>
      <c r="E87" s="71"/>
      <c r="F87" s="71"/>
      <c r="G87" s="71"/>
      <c r="H87" s="71"/>
      <c r="I87" s="71"/>
      <c r="J87" s="71"/>
      <c r="K87" s="71"/>
      <c r="L87" s="71"/>
      <c r="M87" s="3"/>
    </row>
    <row r="88" spans="1:13" ht="15.75" x14ac:dyDescent="0.25">
      <c r="A88" s="106"/>
      <c r="B88" s="71"/>
      <c r="C88" s="71"/>
      <c r="D88" s="71"/>
      <c r="E88" s="71"/>
      <c r="F88" s="71"/>
      <c r="G88" s="71"/>
      <c r="H88" s="71"/>
      <c r="I88" s="71"/>
      <c r="J88" s="71"/>
      <c r="K88" s="71"/>
      <c r="L88" s="71"/>
      <c r="M88" s="3"/>
    </row>
    <row r="89" spans="1:13" ht="15.75" x14ac:dyDescent="0.25">
      <c r="A89" s="106"/>
      <c r="B89" s="71"/>
      <c r="C89" s="71"/>
      <c r="D89" s="71"/>
      <c r="E89" s="71"/>
      <c r="F89" s="71"/>
      <c r="G89" s="71"/>
      <c r="H89" s="71"/>
      <c r="I89" s="71"/>
      <c r="J89" s="71"/>
      <c r="K89" s="71"/>
      <c r="L89" s="71"/>
      <c r="M89" s="3"/>
    </row>
    <row r="90" spans="1:13" ht="15.75" x14ac:dyDescent="0.25">
      <c r="A90" s="106"/>
      <c r="B90" s="71"/>
      <c r="C90" s="71"/>
      <c r="D90" s="71"/>
      <c r="E90" s="71"/>
      <c r="F90" s="71"/>
      <c r="G90" s="71"/>
      <c r="H90" s="71"/>
      <c r="I90" s="71"/>
      <c r="J90" s="71"/>
      <c r="K90" s="71"/>
      <c r="L90" s="71"/>
      <c r="M90" s="3"/>
    </row>
    <row r="91" spans="1:13" ht="15.75" x14ac:dyDescent="0.25">
      <c r="A91" s="106"/>
      <c r="B91" s="71"/>
      <c r="C91" s="71"/>
      <c r="D91" s="71"/>
      <c r="E91" s="71"/>
      <c r="F91" s="71"/>
      <c r="G91" s="71"/>
      <c r="H91" s="71"/>
      <c r="I91" s="71"/>
      <c r="J91" s="71"/>
      <c r="K91" s="71"/>
      <c r="L91" s="71"/>
      <c r="M91" s="3"/>
    </row>
    <row r="92" spans="1:13" ht="15.75" x14ac:dyDescent="0.25">
      <c r="A92" s="106"/>
      <c r="B92" s="71"/>
      <c r="C92" s="71"/>
      <c r="D92" s="71"/>
      <c r="E92" s="71"/>
      <c r="F92" s="71"/>
      <c r="G92" s="71"/>
      <c r="H92" s="71"/>
      <c r="I92" s="71"/>
      <c r="J92" s="71"/>
      <c r="K92" s="71"/>
      <c r="L92" s="71"/>
      <c r="M92" s="3"/>
    </row>
    <row r="93" spans="1:13" ht="15.75" x14ac:dyDescent="0.25">
      <c r="A93" s="106"/>
      <c r="B93" s="71"/>
      <c r="C93" s="71"/>
      <c r="D93" s="71"/>
      <c r="E93" s="71"/>
      <c r="F93" s="71"/>
      <c r="G93" s="71"/>
      <c r="H93" s="71"/>
      <c r="I93" s="71"/>
      <c r="J93" s="71"/>
      <c r="K93" s="71"/>
      <c r="L93" s="71"/>
      <c r="M93" s="3"/>
    </row>
    <row r="94" spans="1:13" ht="15.75" x14ac:dyDescent="0.25">
      <c r="A94" s="106"/>
      <c r="B94" s="71"/>
      <c r="C94" s="71"/>
      <c r="D94" s="71"/>
      <c r="E94" s="71"/>
      <c r="F94" s="71"/>
      <c r="G94" s="71"/>
      <c r="H94" s="71"/>
      <c r="I94" s="71"/>
      <c r="J94" s="71"/>
      <c r="K94" s="71"/>
      <c r="L94" s="71"/>
      <c r="M94" s="3"/>
    </row>
    <row r="95" spans="1:13" ht="15.75" x14ac:dyDescent="0.25">
      <c r="A95" s="3"/>
      <c r="B95" s="71"/>
      <c r="C95" s="71"/>
      <c r="D95" s="71"/>
      <c r="E95" s="71"/>
      <c r="F95" s="71"/>
      <c r="G95" s="71"/>
      <c r="H95" s="71"/>
      <c r="I95" s="71"/>
      <c r="J95" s="71"/>
      <c r="K95" s="71"/>
      <c r="L95" s="71"/>
      <c r="M95" s="3"/>
    </row>
    <row r="96" spans="1:13" ht="15.75" x14ac:dyDescent="0.25">
      <c r="A96" s="3"/>
      <c r="B96" s="71"/>
      <c r="C96" s="71"/>
      <c r="D96" s="71"/>
      <c r="E96" s="71"/>
      <c r="F96" s="71"/>
      <c r="G96" s="71"/>
      <c r="H96" s="71"/>
      <c r="I96" s="71"/>
      <c r="J96" s="71"/>
      <c r="K96" s="71"/>
      <c r="L96" s="71"/>
      <c r="M96" s="3"/>
    </row>
    <row r="97" spans="1:13" ht="15.75" x14ac:dyDescent="0.25">
      <c r="A97" s="3"/>
      <c r="B97" s="71"/>
      <c r="C97" s="71"/>
      <c r="D97" s="71"/>
      <c r="E97" s="71"/>
      <c r="F97" s="71"/>
      <c r="G97" s="71"/>
      <c r="H97" s="71"/>
      <c r="I97" s="71"/>
      <c r="J97" s="71"/>
      <c r="K97" s="71"/>
      <c r="L97" s="71"/>
      <c r="M97" s="3"/>
    </row>
    <row r="98" spans="1:13" ht="15.75" x14ac:dyDescent="0.25">
      <c r="A98" s="3"/>
      <c r="B98" s="71"/>
      <c r="C98" s="71"/>
      <c r="D98" s="71"/>
      <c r="E98" s="71"/>
      <c r="F98" s="71"/>
      <c r="G98" s="71"/>
      <c r="H98" s="71"/>
      <c r="I98" s="71"/>
      <c r="J98" s="71"/>
      <c r="K98" s="71"/>
      <c r="L98" s="71"/>
      <c r="M98" s="3"/>
    </row>
    <row r="99" spans="1:13" ht="15.75" x14ac:dyDescent="0.25">
      <c r="A99" s="89" t="s">
        <v>2</v>
      </c>
      <c r="B99" s="71"/>
      <c r="C99" s="71"/>
      <c r="D99" s="71"/>
      <c r="E99" s="71"/>
      <c r="F99" s="71"/>
      <c r="G99" s="71"/>
      <c r="H99" s="71"/>
      <c r="I99" s="71"/>
      <c r="J99" s="71"/>
      <c r="K99" s="71"/>
      <c r="L99" s="71"/>
      <c r="M99" s="3"/>
    </row>
    <row r="100" spans="1:13" ht="15.75" x14ac:dyDescent="0.25">
      <c r="A100" s="106" t="s">
        <v>44</v>
      </c>
      <c r="B100" s="71"/>
      <c r="C100" s="71"/>
      <c r="D100" s="71"/>
      <c r="E100" s="71"/>
      <c r="F100" s="71"/>
      <c r="G100" s="71"/>
      <c r="H100" s="71"/>
      <c r="I100" s="71"/>
      <c r="J100" s="71"/>
      <c r="K100" s="71"/>
      <c r="L100" s="71"/>
      <c r="M100" s="3"/>
    </row>
    <row r="101" spans="1:13" ht="15.75" x14ac:dyDescent="0.25">
      <c r="A101" s="106" t="s">
        <v>45</v>
      </c>
      <c r="B101" s="71"/>
      <c r="C101" s="71"/>
      <c r="D101" s="71"/>
      <c r="E101" s="71"/>
      <c r="F101" s="71"/>
      <c r="G101" s="71"/>
      <c r="H101" s="71"/>
      <c r="I101" s="71"/>
      <c r="J101" s="71"/>
      <c r="K101" s="71"/>
      <c r="L101" s="71"/>
      <c r="M101" s="3"/>
    </row>
    <row r="102" spans="1:13" ht="15.75" x14ac:dyDescent="0.25">
      <c r="A102" s="89" t="s">
        <v>74</v>
      </c>
      <c r="B102" s="71"/>
      <c r="C102" s="71"/>
      <c r="D102" s="71"/>
      <c r="E102" s="71"/>
      <c r="F102" s="71"/>
      <c r="G102" s="71"/>
      <c r="H102" s="71"/>
      <c r="I102" s="71"/>
      <c r="J102" s="71"/>
      <c r="K102" s="71"/>
      <c r="L102" s="71"/>
      <c r="M102" s="3"/>
    </row>
    <row r="103" spans="1:13" ht="15.75" x14ac:dyDescent="0.25">
      <c r="A103" s="78" t="s">
        <v>102</v>
      </c>
      <c r="B103" s="71"/>
      <c r="C103" s="71"/>
      <c r="D103" s="71"/>
      <c r="E103" s="71"/>
      <c r="F103" s="71"/>
      <c r="G103" s="71"/>
      <c r="H103" s="71"/>
      <c r="I103" s="71"/>
      <c r="J103" s="71"/>
      <c r="K103" s="71"/>
      <c r="L103" s="71"/>
      <c r="M103" s="3"/>
    </row>
    <row r="104" spans="1:13" ht="15.75" x14ac:dyDescent="0.25">
      <c r="A104" s="106" t="s">
        <v>113</v>
      </c>
      <c r="B104" s="71"/>
      <c r="C104" s="71"/>
      <c r="D104" s="71"/>
      <c r="E104" s="71"/>
      <c r="F104" s="71"/>
      <c r="G104" s="71"/>
      <c r="H104" s="71"/>
      <c r="I104" s="71"/>
      <c r="J104" s="71"/>
      <c r="K104" s="71"/>
      <c r="L104" s="71"/>
      <c r="M104" s="3"/>
    </row>
    <row r="105" spans="1:13" ht="15.75" x14ac:dyDescent="0.25">
      <c r="A105" s="106" t="s">
        <v>109</v>
      </c>
      <c r="B105" s="71"/>
      <c r="C105" s="71"/>
      <c r="D105" s="71"/>
      <c r="E105" s="71"/>
      <c r="F105" s="71"/>
      <c r="G105" s="71"/>
      <c r="H105" s="71"/>
      <c r="I105" s="71"/>
      <c r="J105" s="71"/>
      <c r="K105" s="71"/>
      <c r="L105" s="71"/>
      <c r="M105" s="3"/>
    </row>
    <row r="106" spans="1:13" x14ac:dyDescent="0.25">
      <c r="A106" s="89" t="s">
        <v>17</v>
      </c>
      <c r="B106" s="106"/>
      <c r="C106" s="106"/>
      <c r="D106" s="106"/>
      <c r="E106" s="106"/>
      <c r="F106" s="106"/>
      <c r="G106" s="106"/>
      <c r="H106" s="106"/>
      <c r="I106" s="106"/>
      <c r="J106" s="106"/>
      <c r="K106" s="106"/>
      <c r="L106" s="106"/>
      <c r="M106" s="3"/>
    </row>
    <row r="107" spans="1:13" x14ac:dyDescent="0.25">
      <c r="A107" s="78" t="s">
        <v>134</v>
      </c>
      <c r="B107" s="78"/>
      <c r="C107" s="78"/>
      <c r="D107" s="78"/>
      <c r="E107" s="78"/>
      <c r="F107" s="78"/>
      <c r="G107" s="78"/>
      <c r="H107" s="78"/>
      <c r="I107" s="78"/>
      <c r="J107" s="78"/>
      <c r="K107" s="78"/>
      <c r="L107" s="78"/>
      <c r="M107" s="3"/>
    </row>
    <row r="108" spans="1:13" x14ac:dyDescent="0.25">
      <c r="A108" s="288" t="s">
        <v>46</v>
      </c>
      <c r="B108" s="78"/>
      <c r="C108" s="78"/>
      <c r="D108" s="78"/>
      <c r="E108" s="78"/>
      <c r="F108" s="78"/>
      <c r="G108" s="78"/>
      <c r="H108" s="78"/>
      <c r="I108" s="78"/>
      <c r="J108" s="78"/>
      <c r="K108" s="78"/>
      <c r="L108" s="78"/>
      <c r="M108" s="3"/>
    </row>
    <row r="109" spans="1:13" x14ac:dyDescent="0.25">
      <c r="A109" s="78" t="s">
        <v>208</v>
      </c>
      <c r="B109" s="78"/>
      <c r="C109" s="78"/>
      <c r="D109" s="78"/>
      <c r="E109" s="78"/>
      <c r="F109" s="78"/>
      <c r="G109" s="78"/>
      <c r="H109" s="78"/>
      <c r="I109" s="78"/>
      <c r="J109" s="78"/>
      <c r="K109" s="78"/>
      <c r="L109" s="78"/>
      <c r="M109" s="3"/>
    </row>
    <row r="110" spans="1:13" x14ac:dyDescent="0.25">
      <c r="A110" s="106" t="s">
        <v>112</v>
      </c>
      <c r="B110" s="106"/>
      <c r="C110" s="106"/>
      <c r="D110" s="106"/>
      <c r="E110" s="106"/>
      <c r="F110" s="106"/>
      <c r="G110" s="106"/>
      <c r="H110" s="106"/>
      <c r="I110" s="106"/>
      <c r="J110" s="106"/>
      <c r="K110" s="106"/>
      <c r="L110" s="106"/>
      <c r="M110" s="3"/>
    </row>
    <row r="111" spans="1:13" x14ac:dyDescent="0.25">
      <c r="A111" s="89" t="s">
        <v>47</v>
      </c>
      <c r="B111" s="106"/>
      <c r="C111" s="106"/>
      <c r="D111" s="106"/>
      <c r="E111" s="106"/>
      <c r="F111" s="106"/>
      <c r="G111" s="106"/>
      <c r="H111" s="106"/>
      <c r="I111" s="106"/>
      <c r="J111" s="106"/>
      <c r="K111" s="106"/>
      <c r="L111" s="106"/>
      <c r="M111" s="3"/>
    </row>
    <row r="112" spans="1:13" x14ac:dyDescent="0.25">
      <c r="A112" s="78" t="s">
        <v>176</v>
      </c>
      <c r="B112" s="78"/>
      <c r="C112" s="78"/>
      <c r="D112" s="78"/>
      <c r="E112" s="78"/>
      <c r="F112" s="78"/>
      <c r="G112" s="78"/>
      <c r="H112" s="78"/>
      <c r="I112" s="78"/>
      <c r="J112" s="106"/>
      <c r="K112" s="106"/>
      <c r="L112" s="106"/>
      <c r="M112" s="3"/>
    </row>
    <row r="113" spans="1:14" x14ac:dyDescent="0.25">
      <c r="A113" s="78" t="s">
        <v>135</v>
      </c>
      <c r="B113" s="78"/>
      <c r="C113" s="78"/>
      <c r="D113" s="78"/>
      <c r="E113" s="78"/>
      <c r="F113" s="78"/>
      <c r="G113" s="78"/>
      <c r="H113" s="78"/>
      <c r="I113" s="78"/>
      <c r="J113" s="106"/>
      <c r="K113" s="106"/>
      <c r="L113" s="106"/>
      <c r="M113" s="3"/>
    </row>
    <row r="114" spans="1:14" s="257" customFormat="1" ht="15.75" x14ac:dyDescent="0.25">
      <c r="A114" s="78" t="s">
        <v>123</v>
      </c>
      <c r="B114" s="80"/>
      <c r="C114" s="80"/>
      <c r="D114" s="80"/>
      <c r="E114" s="80"/>
      <c r="F114" s="80"/>
      <c r="G114" s="80"/>
      <c r="H114" s="80"/>
      <c r="I114" s="80"/>
      <c r="J114" s="77"/>
      <c r="K114" s="77"/>
      <c r="L114" s="77"/>
      <c r="M114" s="286"/>
      <c r="N114" s="286"/>
    </row>
    <row r="115" spans="1:14" s="257" customFormat="1" ht="15.75" x14ac:dyDescent="0.25">
      <c r="A115" s="78" t="s">
        <v>177</v>
      </c>
      <c r="B115" s="80"/>
      <c r="C115" s="80"/>
      <c r="D115" s="80"/>
      <c r="E115" s="80"/>
      <c r="F115" s="80"/>
      <c r="G115" s="80"/>
      <c r="H115" s="80"/>
      <c r="I115" s="80"/>
      <c r="J115" s="77"/>
      <c r="K115" s="77"/>
      <c r="L115" s="77"/>
      <c r="M115" s="286"/>
      <c r="N115" s="286"/>
    </row>
    <row r="116" spans="1:14" s="257" customFormat="1" ht="15.75" x14ac:dyDescent="0.25">
      <c r="A116" s="78" t="s">
        <v>124</v>
      </c>
      <c r="B116" s="80"/>
      <c r="C116" s="80"/>
      <c r="D116" s="80"/>
      <c r="E116" s="80"/>
      <c r="F116" s="80"/>
      <c r="G116" s="80"/>
      <c r="H116" s="80"/>
      <c r="I116" s="80"/>
      <c r="J116" s="77"/>
      <c r="K116" s="77"/>
      <c r="L116" s="77"/>
      <c r="M116" s="286"/>
      <c r="N116" s="286"/>
    </row>
    <row r="117" spans="1:14" s="257" customFormat="1" ht="15.75" x14ac:dyDescent="0.25">
      <c r="A117" s="78" t="s">
        <v>125</v>
      </c>
      <c r="B117" s="80"/>
      <c r="C117" s="80"/>
      <c r="D117" s="80"/>
      <c r="E117" s="80"/>
      <c r="F117" s="80"/>
      <c r="G117" s="80"/>
      <c r="H117" s="80"/>
      <c r="I117" s="80"/>
      <c r="J117" s="77"/>
      <c r="K117" s="77"/>
      <c r="L117" s="77"/>
      <c r="M117" s="286"/>
      <c r="N117" s="286"/>
    </row>
    <row r="118" spans="1:14" s="257" customFormat="1" ht="15.75" x14ac:dyDescent="0.25">
      <c r="A118" s="78" t="s">
        <v>128</v>
      </c>
      <c r="B118" s="80"/>
      <c r="C118" s="80"/>
      <c r="D118" s="80"/>
      <c r="E118" s="80"/>
      <c r="F118" s="80"/>
      <c r="G118" s="80"/>
      <c r="H118" s="80"/>
      <c r="I118" s="80"/>
      <c r="J118" s="77"/>
      <c r="K118" s="77"/>
      <c r="L118" s="77"/>
      <c r="M118" s="286"/>
      <c r="N118" s="286"/>
    </row>
    <row r="119" spans="1:14" s="257" customFormat="1" ht="15.75" x14ac:dyDescent="0.25">
      <c r="A119" s="78" t="s">
        <v>126</v>
      </c>
      <c r="B119" s="80"/>
      <c r="C119" s="80"/>
      <c r="D119" s="80"/>
      <c r="E119" s="80"/>
      <c r="F119" s="80"/>
      <c r="G119" s="80"/>
      <c r="H119" s="80"/>
      <c r="I119" s="80"/>
      <c r="J119" s="77"/>
      <c r="K119" s="77"/>
      <c r="L119" s="77"/>
      <c r="M119" s="286"/>
      <c r="N119" s="286"/>
    </row>
    <row r="120" spans="1:14" s="257" customFormat="1" ht="15.75" x14ac:dyDescent="0.25">
      <c r="A120" s="78" t="s">
        <v>127</v>
      </c>
      <c r="B120" s="80"/>
      <c r="C120" s="80"/>
      <c r="D120" s="80"/>
      <c r="E120" s="80"/>
      <c r="F120" s="80"/>
      <c r="G120" s="80"/>
      <c r="H120" s="80"/>
      <c r="I120" s="80"/>
      <c r="J120" s="77"/>
      <c r="K120" s="77"/>
      <c r="L120" s="77"/>
      <c r="M120" s="286"/>
      <c r="N120" s="286"/>
    </row>
    <row r="121" spans="1:14" s="257" customFormat="1" ht="15.75" x14ac:dyDescent="0.25">
      <c r="A121" s="78" t="s">
        <v>178</v>
      </c>
      <c r="B121" s="80"/>
      <c r="C121" s="80"/>
      <c r="D121" s="80"/>
      <c r="E121" s="80"/>
      <c r="F121" s="80"/>
      <c r="G121" s="80"/>
      <c r="H121" s="80"/>
      <c r="I121" s="80"/>
      <c r="J121" s="77"/>
      <c r="K121" s="77"/>
      <c r="L121" s="77"/>
      <c r="M121" s="286"/>
      <c r="N121" s="286"/>
    </row>
    <row r="122" spans="1:14" s="257" customFormat="1" ht="15.75" x14ac:dyDescent="0.25">
      <c r="A122" s="78"/>
      <c r="B122" s="80"/>
      <c r="C122" s="80"/>
      <c r="D122" s="80"/>
      <c r="E122" s="80"/>
      <c r="F122" s="80"/>
      <c r="G122" s="80"/>
      <c r="H122" s="80"/>
      <c r="I122" s="80"/>
      <c r="J122" s="77"/>
      <c r="K122" s="77"/>
      <c r="L122" s="77"/>
      <c r="M122" s="286"/>
      <c r="N122" s="286"/>
    </row>
    <row r="123" spans="1:14" x14ac:dyDescent="0.25">
      <c r="A123" s="288" t="s">
        <v>15</v>
      </c>
      <c r="B123" s="86"/>
      <c r="C123" s="86"/>
      <c r="D123" s="86"/>
      <c r="E123" s="86"/>
      <c r="F123" s="86"/>
      <c r="G123" s="86"/>
      <c r="H123" s="86"/>
      <c r="I123" s="86"/>
      <c r="J123" s="86"/>
      <c r="K123" s="86"/>
      <c r="L123" s="86"/>
      <c r="M123" s="3"/>
    </row>
    <row r="124" spans="1:14" ht="15.75" x14ac:dyDescent="0.25">
      <c r="A124" s="106" t="s">
        <v>110</v>
      </c>
      <c r="B124" s="71"/>
      <c r="C124" s="71"/>
      <c r="D124" s="71"/>
      <c r="E124" s="71"/>
      <c r="F124" s="71"/>
      <c r="G124" s="71"/>
      <c r="H124" s="71"/>
      <c r="I124" s="71"/>
      <c r="J124" s="71"/>
      <c r="K124" s="71"/>
      <c r="L124" s="71"/>
      <c r="M124" s="3"/>
    </row>
    <row r="125" spans="1:14" ht="15.75" x14ac:dyDescent="0.25">
      <c r="A125" s="71" t="s">
        <v>111</v>
      </c>
      <c r="B125" s="71"/>
      <c r="C125" s="71"/>
      <c r="D125" s="71"/>
      <c r="E125" s="71"/>
      <c r="F125" s="71"/>
      <c r="G125" s="71"/>
      <c r="H125" s="71"/>
      <c r="I125" s="71"/>
      <c r="J125" s="71"/>
      <c r="K125" s="71"/>
      <c r="L125" s="71"/>
      <c r="M125" s="3"/>
    </row>
    <row r="126" spans="1:14" ht="15.75" x14ac:dyDescent="0.25">
      <c r="A126" s="71" t="s">
        <v>48</v>
      </c>
      <c r="B126" s="71"/>
      <c r="C126" s="71"/>
      <c r="D126" s="71"/>
      <c r="E126" s="71"/>
      <c r="F126" s="71"/>
      <c r="G126" s="71"/>
      <c r="H126" s="71"/>
      <c r="I126" s="71"/>
      <c r="J126" s="71"/>
      <c r="K126" s="71"/>
      <c r="L126" s="71"/>
      <c r="M126" s="3"/>
    </row>
    <row r="127" spans="1:14" s="257" customFormat="1" ht="15.75" x14ac:dyDescent="0.25">
      <c r="A127" s="80" t="s">
        <v>131</v>
      </c>
      <c r="B127" s="77"/>
      <c r="C127" s="77"/>
      <c r="D127" s="77"/>
      <c r="E127" s="77"/>
      <c r="F127" s="77"/>
      <c r="G127" s="77"/>
      <c r="H127" s="77"/>
      <c r="I127" s="77"/>
      <c r="J127" s="77"/>
      <c r="K127" s="77"/>
      <c r="L127" s="77"/>
      <c r="M127" s="286"/>
    </row>
    <row r="128" spans="1:14" s="257" customFormat="1" ht="15.75" x14ac:dyDescent="0.25">
      <c r="A128" s="80" t="s">
        <v>129</v>
      </c>
      <c r="B128" s="77"/>
      <c r="C128" s="77"/>
      <c r="D128" s="77"/>
      <c r="E128" s="77"/>
      <c r="F128" s="77"/>
      <c r="G128" s="77"/>
      <c r="H128" s="77"/>
      <c r="I128" s="77"/>
      <c r="J128" s="77"/>
      <c r="K128" s="77"/>
      <c r="L128" s="77"/>
      <c r="M128" s="286"/>
    </row>
    <row r="129" spans="1:18" ht="15.75" x14ac:dyDescent="0.25">
      <c r="A129" s="71"/>
      <c r="B129" s="71"/>
      <c r="C129" s="71"/>
      <c r="D129" s="71"/>
      <c r="E129" s="71"/>
      <c r="F129" s="71"/>
      <c r="G129" s="71"/>
      <c r="H129" s="71"/>
      <c r="I129" s="71"/>
      <c r="J129" s="71"/>
      <c r="K129" s="71"/>
      <c r="L129" s="71"/>
      <c r="M129" s="3"/>
    </row>
    <row r="130" spans="1:18" ht="15.75" x14ac:dyDescent="0.25">
      <c r="A130" s="71" t="s">
        <v>77</v>
      </c>
      <c r="B130" s="71"/>
      <c r="C130" s="71"/>
      <c r="D130" s="71"/>
      <c r="E130" s="71"/>
      <c r="F130" s="71"/>
      <c r="G130" s="71"/>
      <c r="H130" s="71"/>
      <c r="I130" s="71"/>
      <c r="J130" s="71"/>
      <c r="K130" s="71"/>
      <c r="L130" s="71"/>
      <c r="M130" s="3"/>
    </row>
    <row r="131" spans="1:18" ht="15.75" x14ac:dyDescent="0.25">
      <c r="A131" s="71" t="s">
        <v>58</v>
      </c>
      <c r="B131" s="71"/>
      <c r="C131" s="71"/>
      <c r="D131" s="71"/>
      <c r="E131" s="71"/>
      <c r="F131" s="71"/>
      <c r="G131" s="71"/>
      <c r="H131" s="71"/>
      <c r="I131" s="71"/>
      <c r="J131" s="71"/>
      <c r="K131" s="71"/>
      <c r="L131" s="71"/>
      <c r="M131" s="3"/>
    </row>
    <row r="132" spans="1:18" ht="15.75" x14ac:dyDescent="0.25">
      <c r="A132" s="71"/>
      <c r="B132" s="71"/>
      <c r="C132" s="71"/>
      <c r="D132" s="71"/>
      <c r="E132" s="71"/>
      <c r="F132" s="71"/>
      <c r="G132" s="71"/>
      <c r="H132" s="71"/>
      <c r="I132" s="71"/>
      <c r="J132" s="71"/>
      <c r="K132" s="71"/>
      <c r="L132" s="71"/>
      <c r="M132" s="101"/>
      <c r="N132" s="254"/>
      <c r="P132" s="87"/>
      <c r="Q132" s="88"/>
      <c r="R132" s="88"/>
    </row>
    <row r="133" spans="1:18" ht="15.75" x14ac:dyDescent="0.25">
      <c r="A133" s="71"/>
      <c r="B133" s="71"/>
      <c r="C133" s="71"/>
      <c r="D133" s="71"/>
      <c r="E133" s="71"/>
      <c r="F133" s="71"/>
      <c r="G133" s="71"/>
      <c r="H133" s="71"/>
      <c r="I133" s="71"/>
      <c r="J133" s="71"/>
      <c r="K133" s="71"/>
      <c r="L133" s="71"/>
      <c r="M133" s="101"/>
      <c r="N133" s="254"/>
      <c r="P133" s="87"/>
      <c r="Q133" s="88"/>
      <c r="R133" s="88"/>
    </row>
    <row r="134" spans="1:18" ht="15.75" x14ac:dyDescent="0.25">
      <c r="A134" s="71"/>
      <c r="B134" s="71"/>
      <c r="C134" s="71"/>
      <c r="D134" s="71"/>
      <c r="E134" s="71"/>
      <c r="F134" s="71"/>
      <c r="G134" s="71"/>
      <c r="H134" s="71"/>
      <c r="I134" s="71"/>
      <c r="J134" s="71"/>
      <c r="K134" s="71"/>
      <c r="L134" s="71"/>
      <c r="M134" s="101"/>
      <c r="N134" s="254"/>
      <c r="P134" s="87"/>
      <c r="Q134" s="88"/>
      <c r="R134" s="88"/>
    </row>
    <row r="135" spans="1:18" ht="15.75" x14ac:dyDescent="0.25">
      <c r="A135" s="71"/>
      <c r="B135" s="71"/>
      <c r="C135" s="71"/>
      <c r="D135" s="71"/>
      <c r="E135" s="71"/>
      <c r="F135" s="71"/>
      <c r="G135" s="71"/>
      <c r="H135" s="71"/>
      <c r="I135" s="71"/>
      <c r="J135" s="71"/>
      <c r="K135" s="71"/>
      <c r="L135" s="71"/>
      <c r="M135" s="101"/>
      <c r="N135" s="254"/>
      <c r="P135" s="87"/>
      <c r="Q135" s="88"/>
      <c r="R135" s="88"/>
    </row>
    <row r="136" spans="1:18" ht="15.75" x14ac:dyDescent="0.25">
      <c r="A136" s="71"/>
      <c r="B136" s="71"/>
      <c r="C136" s="71"/>
      <c r="D136" s="71"/>
      <c r="E136" s="71"/>
      <c r="F136" s="71"/>
      <c r="G136" s="71"/>
      <c r="H136" s="71"/>
      <c r="I136" s="71"/>
      <c r="J136" s="71"/>
      <c r="K136" s="71"/>
      <c r="L136" s="71"/>
      <c r="M136" s="101"/>
      <c r="N136" s="254"/>
      <c r="P136" s="87"/>
      <c r="Q136" s="88"/>
      <c r="R136" s="88"/>
    </row>
    <row r="137" spans="1:18" ht="15.75" x14ac:dyDescent="0.25">
      <c r="A137" s="71"/>
      <c r="B137" s="71"/>
      <c r="C137" s="71"/>
      <c r="D137" s="71"/>
      <c r="E137" s="71"/>
      <c r="F137" s="71"/>
      <c r="G137" s="71"/>
      <c r="H137" s="71"/>
      <c r="I137" s="71"/>
      <c r="J137" s="71"/>
      <c r="K137" s="71"/>
      <c r="L137" s="71"/>
      <c r="M137" s="101"/>
      <c r="N137" s="254"/>
      <c r="P137" s="87"/>
      <c r="Q137" s="88"/>
      <c r="R137" s="88"/>
    </row>
    <row r="138" spans="1:18" ht="15.75" x14ac:dyDescent="0.25">
      <c r="A138" s="71"/>
      <c r="B138" s="71"/>
      <c r="C138" s="71"/>
      <c r="D138" s="71"/>
      <c r="E138" s="71"/>
      <c r="F138" s="71"/>
      <c r="G138" s="71"/>
      <c r="H138" s="71"/>
      <c r="I138" s="71"/>
      <c r="J138" s="71"/>
      <c r="K138" s="71"/>
      <c r="L138" s="71"/>
      <c r="M138" s="101"/>
      <c r="N138" s="254"/>
      <c r="P138" s="87"/>
      <c r="Q138" s="88"/>
      <c r="R138" s="88"/>
    </row>
    <row r="139" spans="1:18" ht="15.75" x14ac:dyDescent="0.25">
      <c r="A139" s="71"/>
      <c r="B139" s="71"/>
      <c r="C139" s="71"/>
      <c r="D139" s="71"/>
      <c r="E139" s="71"/>
      <c r="F139" s="71"/>
      <c r="G139" s="71"/>
      <c r="H139" s="71"/>
      <c r="I139" s="71"/>
      <c r="J139" s="71"/>
      <c r="K139" s="71"/>
      <c r="L139" s="71"/>
      <c r="M139" s="101"/>
      <c r="N139" s="254"/>
      <c r="P139" s="87"/>
      <c r="Q139" s="88"/>
      <c r="R139" s="88"/>
    </row>
    <row r="140" spans="1:18" ht="15.75" x14ac:dyDescent="0.25">
      <c r="A140" s="71"/>
      <c r="B140" s="71"/>
      <c r="C140" s="71"/>
      <c r="D140" s="71"/>
      <c r="E140" s="71"/>
      <c r="F140" s="71"/>
      <c r="G140" s="71"/>
      <c r="H140" s="71"/>
      <c r="I140" s="71"/>
      <c r="J140" s="71"/>
      <c r="K140" s="71"/>
      <c r="L140" s="71"/>
      <c r="M140" s="101"/>
      <c r="N140" s="255"/>
      <c r="P140" s="87"/>
      <c r="Q140" s="88"/>
      <c r="R140" s="88"/>
    </row>
    <row r="141" spans="1:18" ht="15.75" x14ac:dyDescent="0.25">
      <c r="A141" s="71"/>
      <c r="B141" s="71"/>
      <c r="C141" s="71"/>
      <c r="D141" s="71"/>
      <c r="E141" s="71"/>
      <c r="F141" s="71"/>
      <c r="G141" s="71"/>
      <c r="H141" s="71"/>
      <c r="I141" s="71"/>
      <c r="J141" s="71"/>
      <c r="K141" s="71"/>
      <c r="L141" s="71"/>
      <c r="M141" s="101"/>
      <c r="N141" s="256"/>
    </row>
    <row r="142" spans="1:18" ht="15.75" x14ac:dyDescent="0.25">
      <c r="A142" s="71"/>
      <c r="B142" s="71"/>
      <c r="C142" s="71"/>
      <c r="D142" s="71"/>
      <c r="E142" s="71"/>
      <c r="F142" s="71"/>
      <c r="G142" s="71"/>
      <c r="H142" s="71"/>
      <c r="I142" s="71"/>
      <c r="J142" s="71"/>
      <c r="K142" s="71"/>
      <c r="L142" s="71"/>
      <c r="M142" s="101"/>
      <c r="N142" s="256"/>
    </row>
    <row r="143" spans="1:18" ht="15.75" x14ac:dyDescent="0.25">
      <c r="A143" s="71"/>
      <c r="B143" s="71"/>
      <c r="C143" s="71"/>
      <c r="D143" s="71"/>
      <c r="E143" s="71"/>
      <c r="F143" s="71"/>
      <c r="G143" s="71"/>
      <c r="H143" s="71"/>
      <c r="I143" s="71"/>
      <c r="J143" s="71"/>
      <c r="K143" s="71"/>
      <c r="L143" s="71"/>
      <c r="M143" s="101"/>
      <c r="N143" s="256"/>
    </row>
    <row r="144" spans="1:18" ht="15.75" x14ac:dyDescent="0.25">
      <c r="A144" s="71"/>
      <c r="B144" s="71"/>
      <c r="C144" s="71"/>
      <c r="D144" s="71"/>
      <c r="E144" s="71"/>
      <c r="F144" s="71"/>
      <c r="G144" s="71"/>
      <c r="H144" s="71"/>
      <c r="I144" s="71"/>
      <c r="J144" s="71"/>
      <c r="K144" s="71"/>
      <c r="L144" s="71"/>
      <c r="M144" s="101"/>
      <c r="N144" s="256"/>
    </row>
    <row r="145" spans="1:14" ht="15.75" x14ac:dyDescent="0.25">
      <c r="A145" s="106" t="s">
        <v>13</v>
      </c>
      <c r="B145" s="71"/>
      <c r="C145" s="71"/>
      <c r="D145" s="77"/>
      <c r="E145" s="71"/>
      <c r="F145" s="71"/>
      <c r="G145" s="71"/>
      <c r="H145" s="71"/>
      <c r="I145" s="71"/>
      <c r="J145" s="71"/>
      <c r="K145" s="71"/>
      <c r="L145" s="71"/>
      <c r="M145" s="3"/>
    </row>
    <row r="146" spans="1:14" s="3" customFormat="1" ht="15.75" x14ac:dyDescent="0.25">
      <c r="A146" s="81" t="s">
        <v>105</v>
      </c>
      <c r="B146" s="71"/>
      <c r="C146" s="71"/>
      <c r="D146" s="71"/>
      <c r="E146" s="71"/>
      <c r="F146" s="71"/>
      <c r="G146" s="71"/>
      <c r="H146" s="71"/>
      <c r="I146" s="71"/>
      <c r="J146" s="71"/>
      <c r="K146" s="71"/>
      <c r="L146" s="71"/>
      <c r="N146" s="286"/>
    </row>
    <row r="147" spans="1:14" s="3" customFormat="1" ht="15.75" x14ac:dyDescent="0.25">
      <c r="A147" s="76" t="s">
        <v>75</v>
      </c>
      <c r="B147" s="71"/>
      <c r="C147" s="71"/>
      <c r="D147" s="71"/>
      <c r="E147" s="71"/>
      <c r="F147" s="71"/>
      <c r="G147" s="71"/>
      <c r="H147" s="71"/>
      <c r="I147" s="71"/>
      <c r="J147" s="71"/>
      <c r="K147" s="71"/>
      <c r="L147" s="71"/>
      <c r="N147" s="286"/>
    </row>
    <row r="148" spans="1:14" s="3" customFormat="1" ht="15.75" x14ac:dyDescent="0.25">
      <c r="A148" s="81" t="s">
        <v>182</v>
      </c>
      <c r="B148" s="71"/>
      <c r="C148" s="71"/>
      <c r="D148" s="71"/>
      <c r="E148" s="71"/>
      <c r="F148" s="71"/>
      <c r="G148" s="71"/>
      <c r="H148" s="71"/>
      <c r="I148" s="71"/>
      <c r="J148" s="71"/>
      <c r="K148" s="71"/>
      <c r="L148" s="71"/>
      <c r="N148" s="286"/>
    </row>
    <row r="149" spans="1:14" s="3" customFormat="1" ht="15.75" x14ac:dyDescent="0.25">
      <c r="A149" s="76" t="s">
        <v>76</v>
      </c>
      <c r="B149" s="71"/>
      <c r="C149" s="71"/>
      <c r="D149" s="71"/>
      <c r="E149" s="71"/>
      <c r="F149" s="71"/>
      <c r="G149" s="71"/>
      <c r="H149" s="71"/>
      <c r="I149" s="71"/>
      <c r="J149" s="71"/>
      <c r="K149" s="71"/>
      <c r="L149" s="71"/>
      <c r="N149" s="286"/>
    </row>
    <row r="150" spans="1:14" s="3" customFormat="1" ht="15.75" x14ac:dyDescent="0.25">
      <c r="A150" s="76" t="s">
        <v>106</v>
      </c>
      <c r="B150" s="71"/>
      <c r="C150" s="71"/>
      <c r="D150" s="71"/>
      <c r="E150" s="71"/>
      <c r="F150" s="71"/>
      <c r="G150" s="71"/>
      <c r="H150" s="71"/>
      <c r="I150" s="71"/>
      <c r="J150" s="71"/>
      <c r="K150" s="71"/>
      <c r="L150" s="71"/>
      <c r="N150" s="286"/>
    </row>
    <row r="151" spans="1:14" s="3" customFormat="1" ht="15.75" x14ac:dyDescent="0.25">
      <c r="A151" s="81" t="s">
        <v>50</v>
      </c>
      <c r="B151" s="71"/>
      <c r="C151" s="71"/>
      <c r="D151" s="71"/>
      <c r="E151" s="71"/>
      <c r="F151" s="71"/>
      <c r="G151" s="71"/>
      <c r="H151" s="71"/>
      <c r="I151" s="71"/>
      <c r="J151" s="71"/>
      <c r="K151" s="71"/>
      <c r="L151" s="71"/>
      <c r="N151" s="286"/>
    </row>
    <row r="152" spans="1:14" s="3" customFormat="1" ht="15.75" x14ac:dyDescent="0.25">
      <c r="A152" s="71" t="s">
        <v>78</v>
      </c>
      <c r="B152" s="71"/>
      <c r="C152" s="71"/>
      <c r="D152" s="71"/>
      <c r="E152" s="71"/>
      <c r="F152" s="71"/>
      <c r="G152" s="71"/>
      <c r="H152" s="71"/>
      <c r="I152" s="71"/>
      <c r="J152" s="71"/>
      <c r="K152" s="71"/>
      <c r="L152" s="71"/>
      <c r="N152" s="286"/>
    </row>
    <row r="153" spans="1:14" ht="15.75" x14ac:dyDescent="0.25">
      <c r="A153" s="71" t="s">
        <v>92</v>
      </c>
      <c r="B153" s="71"/>
      <c r="C153" s="71"/>
      <c r="D153" s="71"/>
      <c r="E153" s="71"/>
      <c r="F153" s="71"/>
      <c r="G153" s="71"/>
      <c r="H153" s="71"/>
      <c r="I153" s="71"/>
      <c r="J153" s="71"/>
      <c r="K153" s="71"/>
      <c r="L153" s="71"/>
      <c r="M153" s="3"/>
    </row>
    <row r="154" spans="1:14" ht="15.75" x14ac:dyDescent="0.25">
      <c r="A154" s="82"/>
      <c r="B154" s="71"/>
      <c r="C154" s="71"/>
      <c r="D154" s="71"/>
      <c r="E154" s="71"/>
      <c r="F154" s="71"/>
      <c r="G154" s="71"/>
      <c r="H154" s="71"/>
      <c r="I154" s="71"/>
      <c r="J154" s="71"/>
      <c r="K154" s="71"/>
      <c r="L154" s="71"/>
      <c r="M154" s="3"/>
      <c r="N154" s="259"/>
    </row>
    <row r="155" spans="1:14" ht="15.75" x14ac:dyDescent="0.25">
      <c r="A155" s="82"/>
      <c r="B155" s="71"/>
      <c r="C155" s="71"/>
      <c r="D155" s="71"/>
      <c r="E155" s="71"/>
      <c r="F155" s="71"/>
      <c r="G155" s="71"/>
      <c r="H155" s="71"/>
      <c r="I155" s="71"/>
      <c r="J155" s="71"/>
      <c r="K155" s="71"/>
      <c r="L155" s="71"/>
      <c r="M155" s="3"/>
      <c r="N155" s="259"/>
    </row>
    <row r="156" spans="1:14" ht="15.75" x14ac:dyDescent="0.25">
      <c r="A156" s="82"/>
      <c r="B156" s="71"/>
      <c r="C156" s="71"/>
      <c r="D156" s="71"/>
      <c r="E156" s="71"/>
      <c r="F156" s="71"/>
      <c r="G156" s="71"/>
      <c r="H156" s="71"/>
      <c r="I156" s="71"/>
      <c r="J156" s="71"/>
      <c r="K156" s="71"/>
      <c r="L156" s="71"/>
      <c r="M156" s="3"/>
      <c r="N156" s="259"/>
    </row>
    <row r="157" spans="1:14" ht="15.75" x14ac:dyDescent="0.25">
      <c r="A157" s="82"/>
      <c r="B157" s="71"/>
      <c r="C157" s="71"/>
      <c r="D157" s="71"/>
      <c r="E157" s="71"/>
      <c r="F157" s="71"/>
      <c r="G157" s="71"/>
      <c r="H157" s="71"/>
      <c r="I157" s="71"/>
      <c r="J157" s="71"/>
      <c r="K157" s="71"/>
      <c r="L157" s="71"/>
      <c r="M157" s="3"/>
      <c r="N157" s="259"/>
    </row>
    <row r="158" spans="1:14" ht="15.75" x14ac:dyDescent="0.25">
      <c r="A158" s="82"/>
      <c r="B158" s="71"/>
      <c r="C158" s="71"/>
      <c r="D158" s="71"/>
      <c r="E158" s="71"/>
      <c r="F158" s="71"/>
      <c r="G158" s="71"/>
      <c r="H158" s="71"/>
      <c r="I158" s="71"/>
      <c r="J158" s="71"/>
      <c r="K158" s="71"/>
      <c r="L158" s="71"/>
      <c r="M158" s="3"/>
      <c r="N158" s="259"/>
    </row>
    <row r="159" spans="1:14" ht="15.75" x14ac:dyDescent="0.25">
      <c r="A159" s="82"/>
      <c r="B159" s="71"/>
      <c r="C159" s="71"/>
      <c r="D159" s="71"/>
      <c r="E159" s="71"/>
      <c r="F159" s="71"/>
      <c r="G159" s="71"/>
      <c r="H159" s="71"/>
      <c r="I159" s="71"/>
      <c r="J159" s="71"/>
      <c r="K159" s="71"/>
      <c r="L159" s="71"/>
      <c r="M159" s="3"/>
      <c r="N159" s="259"/>
    </row>
    <row r="160" spans="1:14" ht="15.75" x14ac:dyDescent="0.25">
      <c r="A160" s="82"/>
      <c r="B160" s="71"/>
      <c r="C160" s="71"/>
      <c r="D160" s="71"/>
      <c r="E160" s="71"/>
      <c r="F160" s="71"/>
      <c r="G160" s="71"/>
      <c r="H160" s="71"/>
      <c r="I160" s="71"/>
      <c r="J160" s="71"/>
      <c r="K160" s="71"/>
      <c r="L160" s="71"/>
      <c r="M160" s="3"/>
      <c r="N160" s="259"/>
    </row>
    <row r="161" spans="1:14" ht="15.75" x14ac:dyDescent="0.25">
      <c r="A161" s="82"/>
      <c r="B161" s="71"/>
      <c r="C161" s="71"/>
      <c r="D161" s="71"/>
      <c r="E161" s="71"/>
      <c r="F161" s="71"/>
      <c r="G161" s="71"/>
      <c r="H161" s="71"/>
      <c r="I161" s="71"/>
      <c r="J161" s="71"/>
      <c r="K161" s="71"/>
      <c r="L161" s="71"/>
      <c r="M161" s="3"/>
      <c r="N161" s="259"/>
    </row>
    <row r="162" spans="1:14" ht="15.75" x14ac:dyDescent="0.25">
      <c r="A162" s="82"/>
      <c r="B162" s="71"/>
      <c r="C162" s="71"/>
      <c r="D162" s="71"/>
      <c r="E162" s="71"/>
      <c r="F162" s="71"/>
      <c r="G162" s="71"/>
      <c r="H162" s="71"/>
      <c r="I162" s="71"/>
      <c r="J162" s="71"/>
      <c r="K162" s="71"/>
      <c r="L162" s="71"/>
      <c r="M162" s="3"/>
      <c r="N162" s="259"/>
    </row>
    <row r="163" spans="1:14" ht="15.75" x14ac:dyDescent="0.25">
      <c r="A163" s="82"/>
      <c r="B163" s="71"/>
      <c r="C163" s="71"/>
      <c r="D163" s="71"/>
      <c r="E163" s="71"/>
      <c r="F163" s="71"/>
      <c r="G163" s="71"/>
      <c r="H163" s="71"/>
      <c r="I163" s="71"/>
      <c r="J163" s="71"/>
      <c r="K163" s="71"/>
      <c r="L163" s="71"/>
      <c r="M163" s="3"/>
      <c r="N163" s="259"/>
    </row>
    <row r="164" spans="1:14" ht="15.75" x14ac:dyDescent="0.25">
      <c r="A164" s="82"/>
      <c r="B164" s="71"/>
      <c r="C164" s="71"/>
      <c r="D164" s="71"/>
      <c r="E164" s="71"/>
      <c r="F164" s="71"/>
      <c r="G164" s="71"/>
      <c r="H164" s="71"/>
      <c r="I164" s="71"/>
      <c r="J164" s="71"/>
      <c r="K164" s="71"/>
      <c r="L164" s="71"/>
      <c r="M164" s="3"/>
      <c r="N164" s="259"/>
    </row>
    <row r="165" spans="1:14" ht="15.75" x14ac:dyDescent="0.25">
      <c r="A165" s="72" t="s">
        <v>104</v>
      </c>
      <c r="B165" s="71"/>
      <c r="C165" s="71"/>
      <c r="D165" s="71"/>
      <c r="E165" s="71"/>
      <c r="F165" s="71"/>
      <c r="G165" s="71"/>
      <c r="H165" s="71"/>
      <c r="I165" s="71"/>
      <c r="J165" s="71"/>
      <c r="K165" s="71"/>
      <c r="L165" s="71"/>
      <c r="M165" s="3"/>
    </row>
    <row r="166" spans="1:14" ht="15.75" x14ac:dyDescent="0.25">
      <c r="A166" s="72"/>
      <c r="B166" s="71"/>
      <c r="C166" s="71"/>
      <c r="D166" s="71"/>
      <c r="E166" s="71"/>
      <c r="F166" s="71"/>
      <c r="G166" s="71"/>
      <c r="H166" s="71"/>
      <c r="I166" s="71"/>
      <c r="J166" s="71"/>
      <c r="K166" s="71"/>
      <c r="L166" s="71"/>
      <c r="M166" s="3"/>
    </row>
    <row r="167" spans="1:14" ht="15.75" x14ac:dyDescent="0.25">
      <c r="A167" s="92" t="s">
        <v>81</v>
      </c>
      <c r="B167" s="71"/>
      <c r="C167" s="71"/>
      <c r="D167" s="71"/>
      <c r="E167" s="71"/>
      <c r="F167" s="71"/>
      <c r="G167" s="71"/>
      <c r="H167" s="71"/>
      <c r="I167" s="71"/>
      <c r="J167" s="71"/>
      <c r="K167" s="71"/>
      <c r="L167" s="71"/>
      <c r="M167" s="3"/>
    </row>
    <row r="168" spans="1:14" ht="15.75" x14ac:dyDescent="0.25">
      <c r="A168" s="92" t="s">
        <v>66</v>
      </c>
      <c r="B168" s="71"/>
      <c r="C168" s="71"/>
      <c r="D168" s="71"/>
      <c r="E168" s="71"/>
      <c r="F168" s="71"/>
      <c r="G168" s="71"/>
      <c r="H168" s="71"/>
      <c r="I168" s="71"/>
      <c r="J168" s="71"/>
      <c r="K168" s="71"/>
      <c r="L168" s="71"/>
      <c r="M168" s="3"/>
    </row>
    <row r="169" spans="1:14" ht="15.75" x14ac:dyDescent="0.25">
      <c r="A169" s="261" t="s">
        <v>93</v>
      </c>
      <c r="B169" s="71"/>
      <c r="C169" s="71"/>
      <c r="D169" s="71"/>
      <c r="E169" s="71"/>
      <c r="F169" s="71"/>
      <c r="G169" s="71"/>
      <c r="H169" s="71"/>
      <c r="I169" s="71"/>
      <c r="J169" s="71"/>
      <c r="K169" s="71"/>
      <c r="L169" s="71"/>
      <c r="M169" s="3"/>
    </row>
    <row r="170" spans="1:14" ht="15.75" x14ac:dyDescent="0.25">
      <c r="A170" s="92" t="s">
        <v>107</v>
      </c>
      <c r="B170" s="71"/>
      <c r="C170" s="71"/>
      <c r="D170" s="71"/>
      <c r="E170" s="71"/>
      <c r="F170" s="71"/>
      <c r="G170" s="71"/>
      <c r="H170" s="71"/>
      <c r="I170" s="71"/>
      <c r="J170" s="71"/>
      <c r="K170" s="71"/>
      <c r="L170" s="71"/>
      <c r="M170" s="3"/>
      <c r="N170"/>
    </row>
    <row r="171" spans="1:14" ht="15.75" customHeight="1" x14ac:dyDescent="0.25">
      <c r="A171" s="92"/>
      <c r="B171" s="71"/>
      <c r="C171" s="71"/>
      <c r="D171" s="71"/>
      <c r="E171" s="71"/>
      <c r="F171" s="71"/>
      <c r="G171" s="71"/>
      <c r="H171" s="71"/>
      <c r="I171" s="71"/>
      <c r="J171" s="71"/>
      <c r="K171" s="71"/>
      <c r="L171" s="71"/>
      <c r="M171" s="3"/>
      <c r="N171"/>
    </row>
    <row r="172" spans="1:14" ht="15.75" customHeight="1" x14ac:dyDescent="0.25">
      <c r="A172" s="92"/>
      <c r="B172" s="71"/>
      <c r="C172" s="71"/>
      <c r="D172" s="71"/>
      <c r="E172" s="71"/>
      <c r="F172" s="71"/>
      <c r="G172" s="71"/>
      <c r="H172" s="71"/>
      <c r="I172" s="71"/>
      <c r="J172" s="71"/>
      <c r="K172" s="71"/>
      <c r="L172" s="71"/>
      <c r="M172" s="3"/>
      <c r="N172"/>
    </row>
    <row r="173" spans="1:14" ht="15.75" customHeight="1" x14ac:dyDescent="0.25">
      <c r="A173" s="92"/>
      <c r="B173" s="71"/>
      <c r="C173" s="71"/>
      <c r="D173" s="71"/>
      <c r="E173" s="71"/>
      <c r="F173" s="71"/>
      <c r="G173" s="71"/>
      <c r="H173" s="71"/>
      <c r="I173" s="71"/>
      <c r="J173" s="71"/>
      <c r="K173" s="71"/>
      <c r="L173" s="71"/>
      <c r="M173" s="3"/>
      <c r="N173"/>
    </row>
    <row r="174" spans="1:14" ht="15.75" customHeight="1" x14ac:dyDescent="0.25">
      <c r="A174" s="92"/>
      <c r="B174" s="71"/>
      <c r="C174" s="71"/>
      <c r="D174" s="71"/>
      <c r="E174" s="71"/>
      <c r="F174" s="71"/>
      <c r="G174" s="71"/>
      <c r="H174" s="71"/>
      <c r="I174" s="71"/>
      <c r="J174" s="71"/>
      <c r="K174" s="71"/>
      <c r="L174" s="71"/>
      <c r="M174" s="3"/>
      <c r="N174"/>
    </row>
    <row r="175" spans="1:14" ht="15.75" x14ac:dyDescent="0.25">
      <c r="A175" s="92"/>
      <c r="B175" s="71"/>
      <c r="C175" s="71"/>
      <c r="D175" s="71"/>
      <c r="E175" s="71"/>
      <c r="F175" s="71"/>
      <c r="G175" s="71"/>
      <c r="H175" s="71"/>
      <c r="I175" s="71"/>
      <c r="J175" s="71"/>
      <c r="K175" s="71"/>
      <c r="L175" s="71"/>
      <c r="M175" s="3"/>
      <c r="N175"/>
    </row>
    <row r="176" spans="1:14" ht="15.75" x14ac:dyDescent="0.25">
      <c r="A176" s="92"/>
      <c r="B176" s="71"/>
      <c r="C176" s="71"/>
      <c r="D176" s="71"/>
      <c r="E176" s="71"/>
      <c r="F176" s="71"/>
      <c r="G176" s="71"/>
      <c r="H176" s="71"/>
      <c r="I176" s="71"/>
      <c r="J176" s="71"/>
      <c r="K176" s="71"/>
      <c r="L176" s="71"/>
      <c r="M176" s="3"/>
      <c r="N176"/>
    </row>
    <row r="177" spans="1:14" ht="15.75" x14ac:dyDescent="0.25">
      <c r="A177" s="92"/>
      <c r="B177" s="71"/>
      <c r="C177" s="71"/>
      <c r="D177" s="71"/>
      <c r="E177" s="71"/>
      <c r="F177" s="71"/>
      <c r="G177" s="71"/>
      <c r="H177" s="71"/>
      <c r="I177" s="71"/>
      <c r="J177" s="71"/>
      <c r="K177" s="71"/>
      <c r="L177" s="71"/>
      <c r="M177" s="3"/>
      <c r="N177"/>
    </row>
    <row r="178" spans="1:14" ht="15.75" x14ac:dyDescent="0.25">
      <c r="A178" s="92"/>
      <c r="B178" s="71"/>
      <c r="C178" s="71"/>
      <c r="D178" s="71"/>
      <c r="E178" s="71"/>
      <c r="F178" s="71"/>
      <c r="G178" s="71"/>
      <c r="H178" s="71"/>
      <c r="I178" s="71"/>
      <c r="J178" s="71"/>
      <c r="K178" s="71"/>
      <c r="L178" s="71"/>
      <c r="M178" s="3"/>
      <c r="N178"/>
    </row>
    <row r="179" spans="1:14" ht="15.75" x14ac:dyDescent="0.25">
      <c r="A179" s="92"/>
      <c r="B179" s="71"/>
      <c r="C179" s="71"/>
      <c r="D179" s="71"/>
      <c r="E179" s="71"/>
      <c r="F179" s="71"/>
      <c r="G179" s="71"/>
      <c r="H179" s="71"/>
      <c r="I179" s="71"/>
      <c r="J179" s="71"/>
      <c r="K179" s="71"/>
      <c r="L179" s="71"/>
      <c r="M179" s="3"/>
      <c r="N179"/>
    </row>
    <row r="180" spans="1:14" ht="15.75" x14ac:dyDescent="0.25">
      <c r="A180" s="92"/>
      <c r="B180" s="71"/>
      <c r="C180" s="71"/>
      <c r="D180" s="71"/>
      <c r="E180" s="71"/>
      <c r="F180" s="71"/>
      <c r="G180" s="71"/>
      <c r="H180" s="71"/>
      <c r="I180" s="71"/>
      <c r="J180" s="71"/>
      <c r="K180" s="71"/>
      <c r="L180" s="71"/>
      <c r="M180" s="3"/>
      <c r="N180"/>
    </row>
    <row r="181" spans="1:14" ht="15.75" x14ac:dyDescent="0.25">
      <c r="A181" s="92"/>
      <c r="B181" s="71"/>
      <c r="C181" s="71"/>
      <c r="D181" s="71"/>
      <c r="E181" s="71"/>
      <c r="F181" s="71"/>
      <c r="G181" s="71"/>
      <c r="H181" s="71"/>
      <c r="I181" s="71"/>
      <c r="J181" s="71"/>
      <c r="K181" s="71"/>
      <c r="L181" s="71"/>
      <c r="M181" s="3"/>
      <c r="N181"/>
    </row>
    <row r="182" spans="1:14" ht="15.75" x14ac:dyDescent="0.25">
      <c r="A182" s="92"/>
      <c r="B182" s="71"/>
      <c r="C182" s="71"/>
      <c r="D182" s="71"/>
      <c r="E182" s="71"/>
      <c r="F182" s="71"/>
      <c r="G182" s="71"/>
      <c r="H182" s="71"/>
      <c r="I182" s="71"/>
      <c r="J182" s="71"/>
      <c r="K182" s="71"/>
      <c r="L182" s="71"/>
      <c r="M182" s="3"/>
      <c r="N182"/>
    </row>
    <row r="183" spans="1:14" ht="15.75" x14ac:dyDescent="0.25">
      <c r="A183" s="92"/>
      <c r="B183" s="71"/>
      <c r="C183" s="71"/>
      <c r="D183" s="71"/>
      <c r="E183" s="71"/>
      <c r="F183" s="71"/>
      <c r="G183" s="71"/>
      <c r="H183" s="71"/>
      <c r="I183" s="71"/>
      <c r="J183" s="71"/>
      <c r="K183" s="71"/>
      <c r="L183" s="71"/>
      <c r="M183" s="3"/>
      <c r="N183"/>
    </row>
    <row r="184" spans="1:14" ht="15.75" x14ac:dyDescent="0.25">
      <c r="A184" s="92"/>
      <c r="B184" s="71"/>
      <c r="C184" s="71"/>
      <c r="D184" s="71"/>
      <c r="E184" s="71"/>
      <c r="F184" s="71"/>
      <c r="G184" s="71"/>
      <c r="H184" s="71"/>
      <c r="I184" s="71"/>
      <c r="J184" s="71"/>
      <c r="K184" s="71"/>
      <c r="L184" s="71"/>
      <c r="M184" s="3"/>
      <c r="N184"/>
    </row>
    <row r="185" spans="1:14" ht="15.75" x14ac:dyDescent="0.25">
      <c r="A185" s="72" t="s">
        <v>136</v>
      </c>
      <c r="B185" s="71"/>
      <c r="C185" s="71"/>
      <c r="D185" s="71"/>
      <c r="E185" s="71"/>
      <c r="F185" s="71"/>
      <c r="G185" s="71"/>
      <c r="H185" s="71"/>
      <c r="I185" s="71"/>
      <c r="J185" s="71"/>
      <c r="K185" s="71"/>
      <c r="L185" s="71"/>
      <c r="M185" s="3"/>
      <c r="N185"/>
    </row>
    <row r="186" spans="1:14" ht="15.75" x14ac:dyDescent="0.25">
      <c r="A186" s="106" t="s">
        <v>53</v>
      </c>
      <c r="B186" s="71"/>
      <c r="C186" s="71"/>
      <c r="D186" s="71"/>
      <c r="E186" s="71"/>
      <c r="F186" s="71"/>
      <c r="G186" s="71"/>
      <c r="H186" s="71"/>
      <c r="I186" s="71"/>
      <c r="J186" s="71"/>
      <c r="K186" s="71"/>
      <c r="L186" s="71"/>
      <c r="M186" s="3"/>
      <c r="N186"/>
    </row>
    <row r="187" spans="1:14" ht="15.75" x14ac:dyDescent="0.25">
      <c r="A187" s="78" t="s">
        <v>114</v>
      </c>
      <c r="B187" s="71"/>
      <c r="C187" s="71"/>
      <c r="D187" s="71"/>
      <c r="E187" s="71"/>
      <c r="F187" s="71"/>
      <c r="G187" s="71"/>
      <c r="H187" s="71"/>
      <c r="I187" s="71"/>
      <c r="J187" s="71"/>
      <c r="K187" s="71"/>
      <c r="L187" s="71"/>
      <c r="M187" s="3"/>
      <c r="N187"/>
    </row>
    <row r="188" spans="1:14" ht="15.75" x14ac:dyDescent="0.25">
      <c r="A188" s="71"/>
      <c r="B188" s="71"/>
      <c r="C188" s="71"/>
      <c r="D188" s="71"/>
      <c r="E188" s="71"/>
      <c r="F188" s="71"/>
      <c r="G188" s="71"/>
      <c r="H188" s="71"/>
      <c r="I188" s="71"/>
      <c r="J188" s="71"/>
      <c r="K188" s="71"/>
      <c r="L188" s="71"/>
      <c r="M188" s="3"/>
      <c r="N188"/>
    </row>
    <row r="189" spans="1:14" ht="15.75" x14ac:dyDescent="0.25">
      <c r="A189" s="71"/>
      <c r="B189" s="71"/>
      <c r="C189" s="71"/>
      <c r="D189" s="71"/>
      <c r="E189" s="71"/>
      <c r="F189" s="71"/>
      <c r="G189" s="71"/>
      <c r="H189" s="71"/>
      <c r="I189" s="71"/>
      <c r="J189" s="71"/>
      <c r="K189" s="71"/>
      <c r="L189" s="71"/>
      <c r="M189" s="3"/>
      <c r="N189"/>
    </row>
    <row r="190" spans="1:14" ht="15.75" x14ac:dyDescent="0.25">
      <c r="A190" s="71"/>
      <c r="B190" s="71"/>
      <c r="C190" s="71"/>
      <c r="D190" s="71"/>
      <c r="E190" s="71"/>
      <c r="F190" s="71"/>
      <c r="G190" s="71"/>
      <c r="H190" s="71"/>
      <c r="I190" s="71"/>
      <c r="J190" s="71"/>
      <c r="K190" s="71"/>
      <c r="L190" s="71"/>
      <c r="M190" s="3"/>
      <c r="N190"/>
    </row>
    <row r="191" spans="1:14" ht="15.75" x14ac:dyDescent="0.25">
      <c r="A191" s="71"/>
      <c r="B191" s="71"/>
      <c r="C191" s="71"/>
      <c r="D191" s="71"/>
      <c r="E191" s="71"/>
      <c r="F191" s="71"/>
      <c r="G191" s="71"/>
      <c r="H191" s="71"/>
      <c r="I191" s="71"/>
      <c r="J191" s="71"/>
      <c r="K191" s="71"/>
      <c r="L191" s="71"/>
      <c r="M191" s="3"/>
      <c r="N191"/>
    </row>
    <row r="192" spans="1:14" ht="15.75" x14ac:dyDescent="0.25">
      <c r="A192" s="71"/>
      <c r="B192" s="71"/>
      <c r="C192" s="71"/>
      <c r="D192" s="71"/>
      <c r="E192" s="71"/>
      <c r="F192" s="71"/>
      <c r="G192" s="71"/>
      <c r="H192" s="71"/>
      <c r="I192" s="71"/>
      <c r="J192" s="71"/>
      <c r="K192" s="71"/>
      <c r="L192" s="71"/>
      <c r="M192" s="3"/>
      <c r="N192"/>
    </row>
    <row r="193" spans="1:14" ht="15.75" x14ac:dyDescent="0.25">
      <c r="A193" s="93" t="s">
        <v>137</v>
      </c>
      <c r="B193" s="71"/>
      <c r="C193" s="71"/>
      <c r="D193" s="71"/>
      <c r="E193" s="71"/>
      <c r="F193" s="71"/>
      <c r="G193" s="71"/>
      <c r="H193" s="71"/>
      <c r="I193" s="71"/>
      <c r="J193" s="71"/>
      <c r="K193" s="71"/>
      <c r="L193" s="71"/>
      <c r="M193" s="3"/>
      <c r="N193"/>
    </row>
    <row r="194" spans="1:14" ht="15.75" x14ac:dyDescent="0.25">
      <c r="A194" s="92" t="s">
        <v>116</v>
      </c>
      <c r="B194" s="71"/>
      <c r="C194" s="71"/>
      <c r="D194" s="71"/>
      <c r="E194" s="71"/>
      <c r="F194" s="71"/>
      <c r="G194" s="71"/>
      <c r="H194" s="71"/>
      <c r="I194" s="71"/>
      <c r="J194" s="71"/>
      <c r="K194" s="71"/>
      <c r="L194" s="71"/>
      <c r="M194" s="3"/>
      <c r="N194"/>
    </row>
    <row r="195" spans="1:14" ht="15.75" x14ac:dyDescent="0.25">
      <c r="A195" s="92" t="s">
        <v>54</v>
      </c>
      <c r="B195" s="71"/>
      <c r="C195" s="71"/>
      <c r="D195" s="71"/>
      <c r="E195" s="71"/>
      <c r="F195" s="71"/>
      <c r="G195" s="71"/>
      <c r="H195" s="71"/>
      <c r="I195" s="71"/>
      <c r="J195" s="71"/>
      <c r="K195" s="71"/>
      <c r="L195" s="71"/>
      <c r="M195" s="3"/>
      <c r="N195"/>
    </row>
    <row r="196" spans="1:14" ht="15.75" x14ac:dyDescent="0.25">
      <c r="A196" s="92"/>
      <c r="B196" s="71"/>
      <c r="C196" s="71"/>
      <c r="D196" s="71"/>
      <c r="E196" s="71"/>
      <c r="F196" s="71"/>
      <c r="G196" s="71"/>
      <c r="H196" s="71"/>
      <c r="I196" s="71"/>
      <c r="J196" s="71"/>
      <c r="K196" s="71"/>
      <c r="L196" s="71"/>
      <c r="M196" s="3"/>
      <c r="N196"/>
    </row>
    <row r="197" spans="1:14" ht="15.75" x14ac:dyDescent="0.25">
      <c r="A197" s="92"/>
      <c r="B197" s="71"/>
      <c r="C197" s="71"/>
      <c r="D197" s="71"/>
      <c r="E197" s="71"/>
      <c r="F197" s="71"/>
      <c r="G197" s="71"/>
      <c r="H197" s="71"/>
      <c r="I197" s="71"/>
      <c r="J197" s="71"/>
      <c r="K197" s="71"/>
      <c r="L197" s="71"/>
      <c r="M197" s="3"/>
      <c r="N197"/>
    </row>
    <row r="198" spans="1:14" ht="15.75" x14ac:dyDescent="0.25">
      <c r="A198" s="92"/>
      <c r="B198" s="71"/>
      <c r="C198" s="71"/>
      <c r="D198" s="71"/>
      <c r="E198" s="71"/>
      <c r="F198" s="71"/>
      <c r="G198" s="71"/>
      <c r="H198" s="71"/>
      <c r="I198" s="71"/>
      <c r="J198" s="71"/>
      <c r="K198" s="71"/>
      <c r="L198" s="71"/>
      <c r="M198" s="3"/>
      <c r="N198"/>
    </row>
    <row r="199" spans="1:14" ht="15.75" x14ac:dyDescent="0.25">
      <c r="A199" s="92"/>
      <c r="B199" s="71"/>
      <c r="C199" s="71"/>
      <c r="D199" s="71"/>
      <c r="E199" s="71"/>
      <c r="F199" s="71"/>
      <c r="G199" s="71"/>
      <c r="H199" s="71"/>
      <c r="I199" s="71"/>
      <c r="J199" s="71"/>
      <c r="K199" s="71"/>
      <c r="L199" s="71"/>
      <c r="M199" s="3"/>
      <c r="N199"/>
    </row>
    <row r="200" spans="1:14" ht="15.75" x14ac:dyDescent="0.25">
      <c r="A200" s="92"/>
      <c r="B200" s="71"/>
      <c r="C200" s="71"/>
      <c r="D200" s="71"/>
      <c r="E200" s="71"/>
      <c r="F200" s="71"/>
      <c r="G200" s="71"/>
      <c r="H200" s="71"/>
      <c r="I200" s="71"/>
      <c r="J200" s="71"/>
      <c r="K200" s="71"/>
      <c r="L200" s="71"/>
      <c r="M200" s="3"/>
      <c r="N200"/>
    </row>
    <row r="201" spans="1:14" ht="15.75" x14ac:dyDescent="0.25">
      <c r="A201" s="92"/>
      <c r="B201" s="71"/>
      <c r="C201" s="71"/>
      <c r="D201" s="71"/>
      <c r="E201" s="71"/>
      <c r="F201" s="71"/>
      <c r="G201" s="71"/>
      <c r="H201" s="71"/>
      <c r="I201" s="71"/>
      <c r="J201" s="71"/>
      <c r="K201" s="71"/>
      <c r="L201" s="71"/>
      <c r="M201" s="3"/>
      <c r="N201"/>
    </row>
    <row r="202" spans="1:14" ht="15.75" x14ac:dyDescent="0.25">
      <c r="A202" s="92"/>
      <c r="B202" s="71"/>
      <c r="C202" s="71"/>
      <c r="D202" s="71"/>
      <c r="E202" s="71"/>
      <c r="F202" s="71"/>
      <c r="G202" s="71"/>
      <c r="H202" s="71"/>
      <c r="I202" s="71"/>
      <c r="J202" s="71"/>
      <c r="K202" s="71"/>
      <c r="L202" s="71"/>
      <c r="M202" s="3"/>
      <c r="N202"/>
    </row>
    <row r="203" spans="1:14" ht="15.75" x14ac:dyDescent="0.25">
      <c r="A203" s="92"/>
      <c r="B203" s="71"/>
      <c r="C203" s="71"/>
      <c r="D203" s="71"/>
      <c r="E203" s="71"/>
      <c r="F203" s="71"/>
      <c r="G203" s="71"/>
      <c r="H203" s="71"/>
      <c r="I203" s="71"/>
      <c r="J203" s="71"/>
      <c r="K203" s="71"/>
      <c r="L203" s="71"/>
      <c r="M203" s="3"/>
      <c r="N203"/>
    </row>
    <row r="204" spans="1:14" ht="15.75" x14ac:dyDescent="0.25">
      <c r="A204" s="92"/>
      <c r="B204" s="71"/>
      <c r="C204" s="71"/>
      <c r="D204" s="71"/>
      <c r="E204" s="71"/>
      <c r="F204" s="71"/>
      <c r="G204" s="71"/>
      <c r="H204" s="71"/>
      <c r="I204" s="71"/>
      <c r="J204" s="71"/>
      <c r="K204" s="71"/>
      <c r="L204" s="71"/>
      <c r="M204" s="3"/>
      <c r="N204"/>
    </row>
    <row r="205" spans="1:14" ht="15.75" x14ac:dyDescent="0.25">
      <c r="A205" s="92" t="s">
        <v>60</v>
      </c>
      <c r="B205" s="71"/>
      <c r="C205" s="71"/>
      <c r="D205" s="71"/>
      <c r="E205" s="71"/>
      <c r="F205" s="71"/>
      <c r="G205" s="71"/>
      <c r="H205" s="71"/>
      <c r="I205" s="71"/>
      <c r="J205" s="71"/>
      <c r="K205" s="71"/>
      <c r="L205" s="71"/>
      <c r="M205" s="3"/>
      <c r="N205"/>
    </row>
    <row r="206" spans="1:14" ht="15.75" x14ac:dyDescent="0.25">
      <c r="A206" s="92" t="s">
        <v>59</v>
      </c>
      <c r="B206" s="71"/>
      <c r="C206" s="71"/>
      <c r="D206" s="71"/>
      <c r="E206" s="71"/>
      <c r="F206" s="71"/>
      <c r="G206" s="71"/>
      <c r="H206" s="71"/>
      <c r="I206" s="71"/>
      <c r="J206" s="71"/>
      <c r="K206" s="71"/>
      <c r="L206" s="71"/>
      <c r="M206" s="3"/>
      <c r="N206"/>
    </row>
    <row r="207" spans="1:14" ht="15.75" x14ac:dyDescent="0.25">
      <c r="A207" s="92"/>
      <c r="B207" s="71"/>
      <c r="C207" s="71"/>
      <c r="D207" s="71"/>
      <c r="E207" s="71"/>
      <c r="F207" s="71"/>
      <c r="G207" s="71"/>
      <c r="H207" s="71"/>
      <c r="I207" s="71"/>
      <c r="J207" s="71"/>
      <c r="K207" s="71"/>
      <c r="L207" s="71"/>
      <c r="M207" s="3"/>
      <c r="N207"/>
    </row>
    <row r="208" spans="1:14" ht="15.75" x14ac:dyDescent="0.25">
      <c r="A208" s="92"/>
      <c r="B208" s="71"/>
      <c r="C208" s="71"/>
      <c r="D208" s="71"/>
      <c r="E208" s="71"/>
      <c r="F208" s="71"/>
      <c r="G208" s="71"/>
      <c r="H208" s="71"/>
      <c r="I208" s="71"/>
      <c r="J208" s="71"/>
      <c r="K208" s="71"/>
      <c r="L208" s="71"/>
      <c r="M208" s="3"/>
      <c r="N208"/>
    </row>
    <row r="209" spans="1:14" ht="15.75" x14ac:dyDescent="0.25">
      <c r="A209" s="92"/>
      <c r="B209" s="71"/>
      <c r="C209" s="71"/>
      <c r="D209" s="71"/>
      <c r="E209" s="71"/>
      <c r="F209" s="71"/>
      <c r="G209" s="71"/>
      <c r="H209" s="71"/>
      <c r="I209" s="71"/>
      <c r="J209" s="71"/>
      <c r="K209" s="71"/>
      <c r="L209" s="71"/>
      <c r="M209" s="3"/>
      <c r="N209"/>
    </row>
    <row r="210" spans="1:14" ht="15.75" x14ac:dyDescent="0.25">
      <c r="A210" s="92"/>
      <c r="B210" s="71"/>
      <c r="C210" s="71"/>
      <c r="D210" s="71"/>
      <c r="E210" s="71"/>
      <c r="F210" s="71"/>
      <c r="G210" s="71"/>
      <c r="H210" s="71"/>
      <c r="I210" s="71"/>
      <c r="J210" s="71"/>
      <c r="K210" s="71"/>
      <c r="L210" s="71"/>
      <c r="M210" s="3"/>
      <c r="N210"/>
    </row>
    <row r="211" spans="1:14" ht="15.75" x14ac:dyDescent="0.25">
      <c r="A211" s="92"/>
      <c r="B211" s="71"/>
      <c r="C211" s="71"/>
      <c r="D211" s="71"/>
      <c r="E211" s="71"/>
      <c r="F211" s="71"/>
      <c r="G211" s="71"/>
      <c r="H211" s="71"/>
      <c r="I211" s="71"/>
      <c r="J211" s="71"/>
      <c r="K211" s="71"/>
      <c r="L211" s="71"/>
      <c r="M211" s="3"/>
      <c r="N211"/>
    </row>
    <row r="212" spans="1:14" ht="15.75" x14ac:dyDescent="0.25">
      <c r="A212" s="92"/>
      <c r="B212" s="71"/>
      <c r="C212" s="71"/>
      <c r="D212" s="71"/>
      <c r="E212" s="71"/>
      <c r="F212" s="71"/>
      <c r="G212" s="71"/>
      <c r="H212" s="71"/>
      <c r="I212" s="71"/>
      <c r="J212" s="71"/>
      <c r="K212" s="71"/>
      <c r="L212" s="71"/>
      <c r="M212" s="3"/>
      <c r="N212"/>
    </row>
    <row r="213" spans="1:14" ht="15.75" x14ac:dyDescent="0.25">
      <c r="A213" s="92"/>
      <c r="B213" s="71"/>
      <c r="C213" s="71"/>
      <c r="D213" s="71"/>
      <c r="E213" s="71"/>
      <c r="F213" s="71"/>
      <c r="G213" s="71"/>
      <c r="H213" s="71"/>
      <c r="I213" s="71"/>
      <c r="J213" s="71"/>
      <c r="K213" s="71"/>
      <c r="L213" s="71"/>
      <c r="M213" s="3"/>
      <c r="N213"/>
    </row>
    <row r="214" spans="1:14" ht="15.75" x14ac:dyDescent="0.25">
      <c r="A214" s="92"/>
      <c r="B214" s="71"/>
      <c r="C214" s="71"/>
      <c r="D214" s="71"/>
      <c r="E214" s="71"/>
      <c r="F214" s="71"/>
      <c r="G214" s="71"/>
      <c r="H214" s="71"/>
      <c r="I214" s="71"/>
      <c r="J214" s="71"/>
      <c r="K214" s="71"/>
      <c r="L214" s="71"/>
      <c r="M214" s="3"/>
      <c r="N214"/>
    </row>
    <row r="215" spans="1:14" ht="15.75" x14ac:dyDescent="0.25">
      <c r="A215" s="92"/>
      <c r="B215" s="71"/>
      <c r="C215" s="71"/>
      <c r="D215" s="71"/>
      <c r="E215" s="71"/>
      <c r="F215" s="71"/>
      <c r="G215" s="71"/>
      <c r="H215" s="71"/>
      <c r="I215" s="71"/>
      <c r="J215" s="71"/>
      <c r="K215" s="71"/>
      <c r="L215" s="71"/>
      <c r="M215" s="3"/>
      <c r="N215"/>
    </row>
    <row r="216" spans="1:14" ht="15.75" x14ac:dyDescent="0.25">
      <c r="A216" s="92"/>
      <c r="B216" s="71"/>
      <c r="C216" s="71"/>
      <c r="D216" s="71"/>
      <c r="E216" s="71"/>
      <c r="F216" s="71"/>
      <c r="G216" s="71"/>
      <c r="H216" s="71"/>
      <c r="I216" s="71"/>
      <c r="J216" s="71"/>
      <c r="K216" s="71"/>
      <c r="L216" s="71"/>
      <c r="M216" s="3"/>
      <c r="N216"/>
    </row>
    <row r="217" spans="1:14" ht="15.75" x14ac:dyDescent="0.25">
      <c r="A217" s="92"/>
      <c r="B217" s="71"/>
      <c r="C217" s="71"/>
      <c r="D217" s="71"/>
      <c r="E217" s="71"/>
      <c r="F217" s="71"/>
      <c r="G217" s="71"/>
      <c r="H217" s="71"/>
      <c r="I217" s="71"/>
      <c r="J217" s="71"/>
      <c r="K217" s="71"/>
      <c r="L217" s="71"/>
      <c r="M217" s="3"/>
      <c r="N217"/>
    </row>
    <row r="218" spans="1:14" ht="15.75" x14ac:dyDescent="0.25">
      <c r="A218" s="92"/>
      <c r="B218" s="71"/>
      <c r="C218" s="71"/>
      <c r="D218" s="71"/>
      <c r="E218" s="71"/>
      <c r="F218" s="71"/>
      <c r="G218" s="71"/>
      <c r="H218" s="71"/>
      <c r="I218" s="71"/>
      <c r="J218" s="71"/>
      <c r="K218" s="71"/>
      <c r="L218" s="71"/>
      <c r="M218" s="3"/>
      <c r="N218"/>
    </row>
    <row r="219" spans="1:14" ht="15.75" x14ac:dyDescent="0.25">
      <c r="A219" s="92"/>
      <c r="B219" s="71"/>
      <c r="C219" s="71"/>
      <c r="D219" s="71"/>
      <c r="E219" s="71"/>
      <c r="F219" s="71"/>
      <c r="G219" s="71"/>
      <c r="H219" s="71"/>
      <c r="I219" s="71"/>
      <c r="J219" s="71"/>
      <c r="K219" s="71"/>
      <c r="L219" s="71"/>
      <c r="M219" s="3"/>
      <c r="N219"/>
    </row>
    <row r="220" spans="1:14" ht="15.75" x14ac:dyDescent="0.25">
      <c r="A220" s="106"/>
      <c r="B220" s="83"/>
      <c r="C220" s="71"/>
      <c r="D220" s="71"/>
      <c r="E220" s="71"/>
      <c r="F220" s="71"/>
      <c r="G220" s="71"/>
      <c r="H220" s="71"/>
      <c r="I220" s="71"/>
      <c r="J220" s="71"/>
      <c r="K220" s="71"/>
      <c r="L220" s="71"/>
      <c r="M220" s="3"/>
      <c r="N220"/>
    </row>
    <row r="221" spans="1:14" ht="15.75" x14ac:dyDescent="0.25">
      <c r="A221" s="106"/>
      <c r="B221" s="83"/>
      <c r="C221" s="71"/>
      <c r="D221" s="71"/>
      <c r="E221" s="71"/>
      <c r="F221" s="71"/>
      <c r="G221" s="71"/>
      <c r="H221" s="71"/>
      <c r="I221" s="71"/>
      <c r="J221" s="71"/>
      <c r="K221" s="71"/>
      <c r="L221" s="71"/>
      <c r="M221" s="3"/>
      <c r="N221"/>
    </row>
    <row r="222" spans="1:14" ht="15.75" x14ac:dyDescent="0.25">
      <c r="A222" s="106"/>
      <c r="B222" s="83"/>
      <c r="C222" s="71"/>
      <c r="D222" s="71"/>
      <c r="E222" s="71"/>
      <c r="F222" s="71"/>
      <c r="G222" s="71"/>
      <c r="H222" s="71"/>
      <c r="I222" s="71"/>
      <c r="J222" s="71"/>
      <c r="K222" s="71"/>
      <c r="L222" s="71"/>
      <c r="M222" s="3"/>
      <c r="N222"/>
    </row>
    <row r="223" spans="1:14" ht="15.75" x14ac:dyDescent="0.25">
      <c r="A223" s="106"/>
      <c r="B223" s="83"/>
      <c r="C223" s="71"/>
      <c r="D223" s="71"/>
      <c r="E223" s="71"/>
      <c r="F223" s="71"/>
      <c r="G223" s="71"/>
      <c r="H223" s="71"/>
      <c r="I223" s="71"/>
      <c r="J223" s="71"/>
      <c r="K223" s="71"/>
      <c r="L223" s="71"/>
      <c r="M223" s="3"/>
      <c r="N223"/>
    </row>
    <row r="224" spans="1:14" ht="15.75" x14ac:dyDescent="0.25">
      <c r="A224" s="106"/>
      <c r="B224" s="83"/>
      <c r="C224" s="71"/>
      <c r="D224" s="71"/>
      <c r="E224" s="71"/>
      <c r="F224" s="71"/>
      <c r="G224" s="71"/>
      <c r="H224" s="71"/>
      <c r="I224" s="71"/>
      <c r="J224" s="71"/>
      <c r="K224" s="71"/>
      <c r="L224" s="71"/>
      <c r="M224" s="3"/>
      <c r="N224"/>
    </row>
    <row r="225" spans="1:14" ht="15.75" x14ac:dyDescent="0.25">
      <c r="A225" s="106"/>
      <c r="B225" s="83"/>
      <c r="C225" s="71"/>
      <c r="D225" s="71"/>
      <c r="E225" s="71"/>
      <c r="F225" s="71"/>
      <c r="G225" s="71"/>
      <c r="H225" s="71"/>
      <c r="I225" s="71"/>
      <c r="J225" s="71"/>
      <c r="K225" s="71"/>
      <c r="L225" s="71"/>
      <c r="M225" s="3"/>
      <c r="N225"/>
    </row>
    <row r="226" spans="1:14" ht="15.75" x14ac:dyDescent="0.25">
      <c r="A226" s="106"/>
      <c r="B226" s="83"/>
      <c r="C226" s="71"/>
      <c r="D226" s="71"/>
      <c r="E226" s="71"/>
      <c r="F226" s="71"/>
      <c r="G226" s="71"/>
      <c r="H226" s="71"/>
      <c r="I226" s="71"/>
      <c r="J226" s="71"/>
      <c r="K226" s="71"/>
      <c r="L226" s="71"/>
      <c r="M226" s="3"/>
      <c r="N226"/>
    </row>
    <row r="227" spans="1:14" ht="15.75" x14ac:dyDescent="0.25">
      <c r="A227" s="71"/>
      <c r="B227" s="71"/>
      <c r="C227" s="71"/>
      <c r="D227" s="71"/>
      <c r="E227" s="71"/>
      <c r="F227" s="71"/>
      <c r="G227" s="71"/>
      <c r="H227" s="71"/>
      <c r="I227" s="71"/>
      <c r="J227" s="71"/>
      <c r="K227" s="71"/>
      <c r="L227" s="71"/>
      <c r="M227" s="3"/>
      <c r="N227"/>
    </row>
    <row r="228" spans="1:14" ht="15.75" x14ac:dyDescent="0.25">
      <c r="A228" s="72" t="s">
        <v>138</v>
      </c>
      <c r="B228" s="71"/>
      <c r="C228" s="71"/>
      <c r="D228" s="71"/>
      <c r="E228" s="71"/>
      <c r="F228" s="71"/>
      <c r="G228" s="71"/>
      <c r="H228" s="71"/>
      <c r="I228" s="71"/>
      <c r="J228" s="71"/>
      <c r="K228" s="71"/>
      <c r="L228" s="71"/>
      <c r="M228" s="3"/>
      <c r="N228"/>
    </row>
    <row r="229" spans="1:14" ht="15.75" x14ac:dyDescent="0.25">
      <c r="A229" s="78" t="s">
        <v>51</v>
      </c>
      <c r="B229" s="71"/>
      <c r="C229" s="71"/>
      <c r="D229" s="71"/>
      <c r="E229" s="71"/>
      <c r="F229" s="71"/>
      <c r="G229" s="71"/>
      <c r="H229" s="71"/>
      <c r="I229" s="71"/>
      <c r="J229" s="71"/>
      <c r="K229" s="71"/>
      <c r="L229" s="71"/>
      <c r="M229" s="3"/>
      <c r="N229"/>
    </row>
    <row r="230" spans="1:14" ht="15.75" x14ac:dyDescent="0.25">
      <c r="A230" s="71"/>
      <c r="B230" s="71"/>
      <c r="C230" s="71"/>
      <c r="D230" s="71"/>
      <c r="E230" s="71"/>
      <c r="F230" s="71"/>
      <c r="G230" s="71"/>
      <c r="H230" s="71"/>
      <c r="I230" s="71"/>
      <c r="J230" s="71"/>
      <c r="K230" s="71"/>
      <c r="L230" s="71"/>
      <c r="M230" s="3"/>
      <c r="N230"/>
    </row>
    <row r="231" spans="1:14" ht="15.75" x14ac:dyDescent="0.25">
      <c r="A231" s="71" t="s">
        <v>56</v>
      </c>
      <c r="B231" s="71"/>
      <c r="C231" s="71"/>
      <c r="D231" s="71"/>
      <c r="E231" s="71"/>
      <c r="F231" s="71"/>
      <c r="G231" s="71"/>
      <c r="H231" s="71"/>
      <c r="I231" s="71"/>
      <c r="J231" s="71"/>
      <c r="K231" s="71"/>
      <c r="L231" s="71"/>
      <c r="M231" s="3"/>
      <c r="N231"/>
    </row>
    <row r="232" spans="1:14" ht="15.75" x14ac:dyDescent="0.25">
      <c r="A232" s="71" t="s">
        <v>55</v>
      </c>
      <c r="B232" s="71"/>
      <c r="C232" s="71"/>
      <c r="D232" s="71"/>
      <c r="E232" s="71"/>
      <c r="F232" s="71"/>
      <c r="G232" s="71"/>
      <c r="H232" s="71"/>
      <c r="I232" s="71"/>
      <c r="J232" s="71"/>
      <c r="K232" s="71"/>
      <c r="L232" s="71"/>
      <c r="M232" s="3"/>
      <c r="N232"/>
    </row>
    <row r="233" spans="1:14" ht="15.75" x14ac:dyDescent="0.25">
      <c r="A233" s="71"/>
      <c r="B233" s="71"/>
      <c r="C233" s="71"/>
      <c r="D233" s="71"/>
      <c r="E233" s="71"/>
      <c r="F233" s="71"/>
      <c r="G233" s="71"/>
      <c r="H233" s="71"/>
      <c r="I233" s="71"/>
      <c r="J233" s="71"/>
      <c r="K233" s="71"/>
      <c r="L233" s="71"/>
      <c r="M233" s="3"/>
      <c r="N233"/>
    </row>
    <row r="234" spans="1:14" ht="15.75" x14ac:dyDescent="0.25">
      <c r="A234" s="71"/>
      <c r="B234" s="71"/>
      <c r="C234" s="71"/>
      <c r="D234" s="71"/>
      <c r="E234" s="71"/>
      <c r="F234" s="71"/>
      <c r="G234" s="71"/>
      <c r="H234" s="71"/>
      <c r="I234" s="71"/>
      <c r="J234" s="71"/>
      <c r="K234" s="71"/>
      <c r="L234" s="71"/>
      <c r="M234" s="3"/>
    </row>
    <row r="235" spans="1:14" ht="15.75" x14ac:dyDescent="0.25">
      <c r="A235" s="71"/>
      <c r="B235" s="71"/>
      <c r="C235" s="71"/>
      <c r="D235" s="71"/>
      <c r="E235" s="71"/>
      <c r="F235" s="71"/>
      <c r="G235" s="71"/>
      <c r="H235" s="71"/>
      <c r="I235" s="71"/>
      <c r="J235" s="71"/>
      <c r="K235" s="71"/>
      <c r="L235" s="71"/>
      <c r="M235" s="3"/>
    </row>
    <row r="236" spans="1:14" ht="15.75" x14ac:dyDescent="0.25">
      <c r="A236" s="71"/>
      <c r="B236" s="71"/>
      <c r="C236" s="71"/>
      <c r="D236" s="71"/>
      <c r="E236" s="71"/>
      <c r="F236" s="71"/>
      <c r="G236" s="71"/>
      <c r="H236" s="71"/>
      <c r="I236" s="71"/>
      <c r="J236" s="71"/>
      <c r="K236" s="71"/>
      <c r="L236" s="71"/>
      <c r="M236" s="3"/>
    </row>
    <row r="237" spans="1:14" ht="15.75" x14ac:dyDescent="0.25">
      <c r="A237" s="71"/>
      <c r="B237" s="71"/>
      <c r="C237" s="71"/>
      <c r="D237" s="71"/>
      <c r="E237" s="71"/>
      <c r="F237" s="71"/>
      <c r="G237" s="71"/>
      <c r="H237" s="71"/>
      <c r="I237" s="71"/>
      <c r="J237" s="71"/>
      <c r="K237" s="71"/>
      <c r="L237" s="71"/>
      <c r="M237" s="3"/>
    </row>
    <row r="238" spans="1:14" ht="15.75" x14ac:dyDescent="0.25">
      <c r="A238" s="164"/>
      <c r="B238" s="164"/>
      <c r="C238" s="164"/>
      <c r="D238" s="164"/>
      <c r="E238" s="164"/>
      <c r="F238" s="164"/>
      <c r="G238" s="164"/>
      <c r="H238" s="164"/>
      <c r="I238" s="164"/>
      <c r="J238" s="164"/>
      <c r="K238" s="164"/>
      <c r="L238" s="164"/>
    </row>
  </sheetData>
  <pageMargins left="0.196850393700787" right="0.196850393700787" top="0.39370078740157499" bottom="0.39370078740157499" header="0.31496062992126" footer="0.31496062992126"/>
  <pageSetup scale="74" fitToHeight="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AH188"/>
  <sheetViews>
    <sheetView tabSelected="1" zoomScale="81" zoomScaleNormal="81" workbookViewId="0">
      <selection activeCell="K42" sqref="K42"/>
    </sheetView>
  </sheetViews>
  <sheetFormatPr defaultRowHeight="15" x14ac:dyDescent="0.25"/>
  <cols>
    <col min="1" max="1" width="9" customWidth="1"/>
    <col min="2" max="2" width="1.7109375" customWidth="1"/>
    <col min="3" max="3" width="4.42578125" customWidth="1"/>
    <col min="4" max="5" width="10.42578125" customWidth="1"/>
    <col min="6" max="6" width="16.7109375" customWidth="1"/>
    <col min="7" max="7" width="28.140625" customWidth="1"/>
    <col min="8" max="8" width="12" customWidth="1"/>
    <col min="9" max="9" width="19.42578125" customWidth="1"/>
    <col min="10" max="10" width="25.140625" customWidth="1"/>
    <col min="11" max="11" width="21.140625" customWidth="1"/>
    <col min="12" max="12" width="20.140625" customWidth="1"/>
    <col min="13" max="13" width="14.140625" customWidth="1"/>
    <col min="14" max="14" width="10.28515625" customWidth="1"/>
    <col min="15" max="15" width="16.42578125" customWidth="1"/>
    <col min="16" max="16" width="16" customWidth="1"/>
    <col min="17" max="17" width="18.28515625" customWidth="1"/>
    <col min="18" max="18" width="3" customWidth="1"/>
    <col min="19" max="19" width="6" customWidth="1"/>
    <col min="20" max="22" width="12.5703125" customWidth="1"/>
    <col min="23" max="23" width="6.42578125" style="234" hidden="1" customWidth="1"/>
    <col min="24" max="24" width="7.28515625" style="234" hidden="1" customWidth="1"/>
    <col min="25" max="25" width="17.5703125" style="238" hidden="1" customWidth="1"/>
    <col min="26" max="26" width="13" style="234" hidden="1" customWidth="1"/>
    <col min="27" max="27" width="10.5703125" bestFit="1" customWidth="1"/>
    <col min="28" max="28" width="11.42578125" customWidth="1"/>
    <col min="29" max="29" width="10.5703125" bestFit="1" customWidth="1"/>
    <col min="30" max="30" width="9.5703125" bestFit="1" customWidth="1"/>
    <col min="32" max="32" width="9.5703125" bestFit="1" customWidth="1"/>
    <col min="34" max="34" width="10.5703125" bestFit="1" customWidth="1"/>
  </cols>
  <sheetData>
    <row r="1" spans="1:27" x14ac:dyDescent="0.25">
      <c r="A1" s="94" t="s">
        <v>69</v>
      </c>
      <c r="B1" s="94"/>
      <c r="C1" s="95"/>
      <c r="D1" s="95"/>
      <c r="E1" s="95"/>
      <c r="F1" s="95"/>
      <c r="G1" s="95"/>
      <c r="H1" s="95"/>
      <c r="I1" s="95"/>
      <c r="J1" s="95"/>
      <c r="K1" s="95"/>
      <c r="L1" s="95"/>
      <c r="M1" s="95"/>
      <c r="N1" s="95"/>
      <c r="O1" s="95"/>
      <c r="P1" s="95"/>
      <c r="Q1" s="95"/>
      <c r="R1" s="96"/>
      <c r="S1" s="169" t="s">
        <v>67</v>
      </c>
      <c r="W1" s="195"/>
      <c r="X1" s="195"/>
      <c r="Y1" s="196"/>
      <c r="Z1" s="195"/>
    </row>
    <row r="2" spans="1:27" s="2" customFormat="1" ht="21" x14ac:dyDescent="0.35">
      <c r="A2" s="4"/>
      <c r="B2" s="50"/>
      <c r="C2" s="70" t="s">
        <v>209</v>
      </c>
      <c r="D2" s="70"/>
      <c r="E2" s="70"/>
      <c r="F2" s="70"/>
      <c r="G2" s="70"/>
      <c r="H2" s="70"/>
      <c r="I2" s="70"/>
      <c r="J2" s="70"/>
      <c r="K2" s="70"/>
      <c r="L2" s="70"/>
      <c r="M2" s="70"/>
      <c r="N2" s="70"/>
      <c r="O2" s="70"/>
      <c r="P2" s="70"/>
      <c r="Q2" s="70"/>
      <c r="R2" s="5"/>
      <c r="S2" s="97"/>
      <c r="W2" s="197"/>
      <c r="X2" s="197"/>
      <c r="Y2" s="197"/>
      <c r="Z2" s="197"/>
    </row>
    <row r="3" spans="1:27" x14ac:dyDescent="0.25">
      <c r="A3" s="51"/>
      <c r="B3" s="51"/>
      <c r="C3" s="19"/>
      <c r="D3" s="98"/>
      <c r="E3" s="98"/>
      <c r="F3" s="98"/>
      <c r="G3" s="98"/>
      <c r="H3" s="98"/>
      <c r="I3" s="98"/>
      <c r="J3" s="98"/>
      <c r="K3" s="98"/>
      <c r="L3" s="98"/>
      <c r="M3" s="98"/>
      <c r="N3" s="98"/>
      <c r="O3" s="98"/>
      <c r="P3" s="98"/>
      <c r="Q3" s="19"/>
      <c r="R3" s="36"/>
      <c r="S3" s="19"/>
      <c r="W3" s="198"/>
      <c r="X3" s="198"/>
      <c r="Y3" s="199"/>
      <c r="Z3" s="198"/>
    </row>
    <row r="4" spans="1:27" x14ac:dyDescent="0.25">
      <c r="A4" s="51"/>
      <c r="B4" s="51"/>
      <c r="C4" s="37"/>
      <c r="D4" s="99"/>
      <c r="E4" s="99"/>
      <c r="F4" s="99"/>
      <c r="G4" s="99"/>
      <c r="H4" s="99"/>
      <c r="I4" s="9"/>
      <c r="J4" s="9"/>
      <c r="K4" s="9"/>
      <c r="L4" s="9"/>
      <c r="M4" s="9"/>
      <c r="N4" s="9"/>
      <c r="O4" s="9"/>
      <c r="P4" s="9"/>
      <c r="Q4" s="10"/>
      <c r="R4" s="8"/>
      <c r="S4" s="3"/>
      <c r="W4" s="200"/>
      <c r="X4" s="200"/>
      <c r="Y4" s="201"/>
      <c r="Z4" s="200"/>
    </row>
    <row r="5" spans="1:27" ht="15.75" x14ac:dyDescent="0.25">
      <c r="A5" s="51"/>
      <c r="B5" s="51"/>
      <c r="C5" s="24"/>
      <c r="D5" s="102" t="s">
        <v>38</v>
      </c>
      <c r="E5" s="19"/>
      <c r="F5" s="19"/>
      <c r="G5" s="19"/>
      <c r="H5" s="19"/>
      <c r="I5" s="19"/>
      <c r="J5" s="19"/>
      <c r="K5" s="19"/>
      <c r="L5" s="7"/>
      <c r="M5" s="7"/>
      <c r="N5" s="7"/>
      <c r="O5" s="7"/>
      <c r="P5" s="7"/>
      <c r="Q5" s="11"/>
      <c r="R5" s="8"/>
      <c r="S5" s="3"/>
      <c r="W5" s="195"/>
      <c r="X5" s="202"/>
      <c r="Y5" s="203"/>
      <c r="Z5" s="202"/>
    </row>
    <row r="6" spans="1:27" ht="15.75" x14ac:dyDescent="0.25">
      <c r="A6" s="51"/>
      <c r="B6" s="51"/>
      <c r="C6" s="24"/>
      <c r="D6" s="104" t="s">
        <v>36</v>
      </c>
      <c r="E6" s="65"/>
      <c r="F6" s="65"/>
      <c r="G6" s="69"/>
      <c r="H6" s="69"/>
      <c r="I6" s="375"/>
      <c r="J6" s="375"/>
      <c r="K6" s="19"/>
      <c r="L6" s="7"/>
      <c r="M6" s="7"/>
      <c r="N6" s="7"/>
      <c r="O6" s="18"/>
      <c r="P6" s="18"/>
      <c r="Q6" s="15"/>
      <c r="R6" s="8"/>
      <c r="S6" s="3"/>
      <c r="W6" s="204"/>
      <c r="X6" s="205"/>
      <c r="Y6" s="206"/>
      <c r="Z6" s="202"/>
      <c r="AA6" s="265"/>
    </row>
    <row r="7" spans="1:27" ht="15.75" x14ac:dyDescent="0.25">
      <c r="A7" s="51"/>
      <c r="B7" s="51"/>
      <c r="C7" s="24"/>
      <c r="D7" s="104" t="s">
        <v>0</v>
      </c>
      <c r="E7" s="65"/>
      <c r="F7" s="65"/>
      <c r="G7" s="69"/>
      <c r="H7" s="69"/>
      <c r="I7" s="375"/>
      <c r="J7" s="375"/>
      <c r="K7" s="19"/>
      <c r="L7" s="7"/>
      <c r="M7" s="7"/>
      <c r="N7" s="18"/>
      <c r="O7" s="7"/>
      <c r="P7" s="7"/>
      <c r="Q7" s="11"/>
      <c r="R7" s="8"/>
      <c r="S7" s="3"/>
      <c r="W7" s="204"/>
      <c r="X7" s="205"/>
      <c r="Y7" s="206"/>
      <c r="Z7" s="202"/>
    </row>
    <row r="8" spans="1:27" ht="15.75" x14ac:dyDescent="0.25">
      <c r="A8" s="51"/>
      <c r="B8" s="51"/>
      <c r="C8" s="24"/>
      <c r="D8" s="104" t="s">
        <v>32</v>
      </c>
      <c r="E8" s="65"/>
      <c r="F8" s="69"/>
      <c r="G8" s="69"/>
      <c r="H8" s="69"/>
      <c r="I8" s="375"/>
      <c r="J8" s="375"/>
      <c r="K8" s="167"/>
      <c r="L8" s="7"/>
      <c r="M8" s="7"/>
      <c r="N8" s="18"/>
      <c r="O8" s="7"/>
      <c r="P8" s="7"/>
      <c r="Q8" s="11"/>
      <c r="R8" s="8"/>
      <c r="S8" s="3"/>
      <c r="W8" s="204"/>
      <c r="X8" s="205"/>
      <c r="Y8" s="206"/>
      <c r="Z8" s="202"/>
    </row>
    <row r="9" spans="1:27" ht="15.75" x14ac:dyDescent="0.25">
      <c r="A9" s="51"/>
      <c r="B9" s="51"/>
      <c r="C9" s="24"/>
      <c r="D9" s="104" t="s">
        <v>16</v>
      </c>
      <c r="E9" s="65"/>
      <c r="F9" s="65"/>
      <c r="G9" s="69"/>
      <c r="H9" s="69"/>
      <c r="I9" s="375"/>
      <c r="J9" s="375"/>
      <c r="K9" s="19"/>
      <c r="L9" s="7"/>
      <c r="M9" s="7"/>
      <c r="N9" s="7"/>
      <c r="O9" s="7"/>
      <c r="P9" s="7"/>
      <c r="Q9" s="11"/>
      <c r="R9" s="8"/>
      <c r="S9" s="3"/>
      <c r="W9" s="204"/>
      <c r="X9" s="205"/>
      <c r="Y9" s="206"/>
      <c r="Z9" s="202"/>
    </row>
    <row r="10" spans="1:27" ht="15.75" x14ac:dyDescent="0.25">
      <c r="A10" s="51"/>
      <c r="B10" s="51"/>
      <c r="C10" s="24"/>
      <c r="D10" s="136" t="s">
        <v>37</v>
      </c>
      <c r="E10" s="19"/>
      <c r="F10" s="19"/>
      <c r="G10" s="68"/>
      <c r="H10" s="68"/>
      <c r="I10" s="375"/>
      <c r="J10" s="375"/>
      <c r="K10" s="19"/>
      <c r="L10" s="7"/>
      <c r="M10" s="7"/>
      <c r="N10" s="7"/>
      <c r="O10" s="7"/>
      <c r="P10" s="7"/>
      <c r="Q10" s="11"/>
      <c r="R10" s="8"/>
      <c r="S10" s="3"/>
      <c r="W10" s="207"/>
      <c r="X10" s="205"/>
      <c r="Y10" s="206"/>
      <c r="Z10" s="202"/>
    </row>
    <row r="11" spans="1:27" ht="15.75" x14ac:dyDescent="0.25">
      <c r="A11" s="51"/>
      <c r="B11" s="51"/>
      <c r="C11" s="24"/>
      <c r="D11" s="20"/>
      <c r="E11" s="20"/>
      <c r="F11" s="20"/>
      <c r="G11" s="20"/>
      <c r="H11" s="20"/>
      <c r="I11" s="375"/>
      <c r="J11" s="375"/>
      <c r="K11" s="19"/>
      <c r="L11" s="7"/>
      <c r="M11" s="7"/>
      <c r="N11" s="7"/>
      <c r="O11" s="58"/>
      <c r="P11" s="58"/>
      <c r="Q11" s="11"/>
      <c r="R11" s="8"/>
      <c r="S11" s="3"/>
      <c r="W11" s="208"/>
      <c r="X11" s="205"/>
      <c r="Y11" s="206"/>
      <c r="Z11" s="202"/>
    </row>
    <row r="12" spans="1:27" ht="15.75" x14ac:dyDescent="0.25">
      <c r="A12" s="51"/>
      <c r="B12" s="51"/>
      <c r="C12" s="24"/>
      <c r="D12" s="20"/>
      <c r="E12" s="20"/>
      <c r="F12" s="20"/>
      <c r="G12" s="20"/>
      <c r="H12" s="20"/>
      <c r="I12" s="375"/>
      <c r="J12" s="375"/>
      <c r="K12" s="19"/>
      <c r="L12" s="7"/>
      <c r="M12" s="7"/>
      <c r="N12" s="7"/>
      <c r="O12" s="7"/>
      <c r="P12" s="7"/>
      <c r="Q12" s="11"/>
      <c r="R12" s="8"/>
      <c r="S12" s="3"/>
      <c r="W12" s="208"/>
      <c r="X12" s="205"/>
      <c r="Y12" s="206"/>
      <c r="Z12" s="202"/>
    </row>
    <row r="13" spans="1:27" x14ac:dyDescent="0.25">
      <c r="A13" s="51"/>
      <c r="B13" s="51"/>
      <c r="C13" s="28"/>
      <c r="D13" s="21"/>
      <c r="E13" s="21"/>
      <c r="F13" s="21"/>
      <c r="G13" s="21"/>
      <c r="H13" s="21"/>
      <c r="I13" s="22"/>
      <c r="J13" s="22"/>
      <c r="K13" s="22"/>
      <c r="L13" s="12"/>
      <c r="M13" s="12"/>
      <c r="N13" s="12"/>
      <c r="O13" s="12"/>
      <c r="P13" s="12"/>
      <c r="Q13" s="13"/>
      <c r="R13" s="8"/>
      <c r="S13" s="3"/>
      <c r="W13" s="208"/>
      <c r="X13" s="202"/>
      <c r="Y13" s="203"/>
      <c r="Z13" s="202"/>
    </row>
    <row r="14" spans="1:27" x14ac:dyDescent="0.25">
      <c r="A14" s="51"/>
      <c r="B14" s="51"/>
      <c r="C14" s="19"/>
      <c r="D14" s="20"/>
      <c r="E14" s="20"/>
      <c r="F14" s="20"/>
      <c r="G14" s="20"/>
      <c r="H14" s="20"/>
      <c r="I14" s="19"/>
      <c r="J14" s="19"/>
      <c r="K14" s="19"/>
      <c r="L14" s="7"/>
      <c r="M14" s="7"/>
      <c r="N14" s="7"/>
      <c r="O14" s="7"/>
      <c r="P14" s="7"/>
      <c r="Q14" s="7"/>
      <c r="R14" s="8"/>
      <c r="S14" s="3"/>
      <c r="W14" s="208"/>
      <c r="X14" s="202"/>
      <c r="Y14" s="203"/>
      <c r="Z14" s="202"/>
    </row>
    <row r="15" spans="1:27" x14ac:dyDescent="0.25">
      <c r="A15" s="51"/>
      <c r="B15" s="51"/>
      <c r="C15" s="37"/>
      <c r="D15" s="66"/>
      <c r="E15" s="66"/>
      <c r="F15" s="66"/>
      <c r="G15" s="66"/>
      <c r="H15" s="66"/>
      <c r="I15" s="23"/>
      <c r="J15" s="23"/>
      <c r="K15" s="23"/>
      <c r="L15" s="14"/>
      <c r="M15" s="14"/>
      <c r="N15" s="14"/>
      <c r="O15" s="14"/>
      <c r="P15" s="14"/>
      <c r="Q15" s="10"/>
      <c r="R15" s="8"/>
      <c r="S15" s="3"/>
      <c r="W15" s="208"/>
      <c r="X15" s="202"/>
      <c r="Y15" s="203"/>
      <c r="Z15" s="202"/>
    </row>
    <row r="16" spans="1:27" ht="15.75" x14ac:dyDescent="0.25">
      <c r="A16" s="51"/>
      <c r="B16" s="51"/>
      <c r="C16" s="24"/>
      <c r="D16" s="102" t="s">
        <v>8</v>
      </c>
      <c r="E16" s="20"/>
      <c r="F16" s="20"/>
      <c r="G16" s="20"/>
      <c r="H16" s="20"/>
      <c r="I16" s="19"/>
      <c r="J16" s="19"/>
      <c r="K16" s="19"/>
      <c r="L16" s="7"/>
      <c r="M16" s="7"/>
      <c r="N16" s="7"/>
      <c r="O16" s="7"/>
      <c r="P16" s="7"/>
      <c r="Q16" s="11"/>
      <c r="R16" s="8"/>
      <c r="S16" s="3"/>
      <c r="W16" s="208"/>
      <c r="X16" s="202"/>
      <c r="Y16" s="203"/>
      <c r="Z16" s="202"/>
    </row>
    <row r="17" spans="1:26" ht="15.75" x14ac:dyDescent="0.25">
      <c r="A17" s="51"/>
      <c r="B17" s="51"/>
      <c r="C17" s="24"/>
      <c r="D17" s="136" t="s">
        <v>3</v>
      </c>
      <c r="E17" s="65"/>
      <c r="F17" s="65"/>
      <c r="G17" s="69"/>
      <c r="H17" s="69"/>
      <c r="I17" s="375"/>
      <c r="J17" s="375"/>
      <c r="K17" s="19"/>
      <c r="L17" s="7"/>
      <c r="M17" s="7"/>
      <c r="N17" s="7"/>
      <c r="O17" s="7"/>
      <c r="P17" s="7"/>
      <c r="Q17" s="11"/>
      <c r="R17" s="8"/>
      <c r="S17" s="3"/>
      <c r="W17" s="204"/>
      <c r="X17" s="205"/>
      <c r="Y17" s="206"/>
      <c r="Z17" s="202"/>
    </row>
    <row r="18" spans="1:26" ht="15.75" x14ac:dyDescent="0.25">
      <c r="A18" s="51"/>
      <c r="B18" s="51"/>
      <c r="C18" s="24"/>
      <c r="D18" s="136" t="s">
        <v>4</v>
      </c>
      <c r="E18" s="65"/>
      <c r="F18" s="65"/>
      <c r="G18" s="69"/>
      <c r="H18" s="69"/>
      <c r="I18" s="376"/>
      <c r="J18" s="376"/>
      <c r="K18" s="19"/>
      <c r="L18" s="7"/>
      <c r="M18" s="7"/>
      <c r="N18" s="7"/>
      <c r="O18" s="7"/>
      <c r="P18" s="7"/>
      <c r="Q18" s="11"/>
      <c r="R18" s="8"/>
      <c r="S18" s="3"/>
      <c r="W18" s="204"/>
      <c r="X18" s="205"/>
      <c r="Y18" s="206"/>
      <c r="Z18" s="202"/>
    </row>
    <row r="19" spans="1:26" ht="15.75" x14ac:dyDescent="0.25">
      <c r="A19" s="51"/>
      <c r="B19" s="51"/>
      <c r="C19" s="24"/>
      <c r="D19" s="136" t="s">
        <v>1</v>
      </c>
      <c r="E19" s="65"/>
      <c r="F19" s="65"/>
      <c r="G19" s="69"/>
      <c r="H19" s="69"/>
      <c r="I19" s="377"/>
      <c r="J19" s="376"/>
      <c r="K19" s="168"/>
      <c r="L19" s="7"/>
      <c r="M19" s="7"/>
      <c r="N19" s="7"/>
      <c r="O19" s="7"/>
      <c r="P19" s="7"/>
      <c r="Q19" s="11"/>
      <c r="R19" s="8"/>
      <c r="S19" s="3"/>
      <c r="W19" s="204"/>
      <c r="X19" s="205"/>
      <c r="Y19" s="206"/>
      <c r="Z19" s="202"/>
    </row>
    <row r="20" spans="1:26" x14ac:dyDescent="0.25">
      <c r="A20" s="51"/>
      <c r="B20" s="51"/>
      <c r="C20" s="28"/>
      <c r="D20" s="22"/>
      <c r="E20" s="22"/>
      <c r="F20" s="22"/>
      <c r="G20" s="22"/>
      <c r="H20" s="22"/>
      <c r="I20" s="22"/>
      <c r="J20" s="22"/>
      <c r="K20" s="22"/>
      <c r="L20" s="12"/>
      <c r="M20" s="12"/>
      <c r="N20" s="12"/>
      <c r="O20" s="12"/>
      <c r="P20" s="12"/>
      <c r="Q20" s="13"/>
      <c r="R20" s="8"/>
      <c r="S20" s="3"/>
      <c r="W20" s="195"/>
      <c r="X20" s="202"/>
      <c r="Y20" s="203"/>
      <c r="Z20" s="202"/>
    </row>
    <row r="21" spans="1:26" x14ac:dyDescent="0.25">
      <c r="A21" s="51"/>
      <c r="B21" s="51"/>
      <c r="C21" s="19"/>
      <c r="D21" s="19"/>
      <c r="E21" s="19"/>
      <c r="F21" s="19"/>
      <c r="G21" s="19"/>
      <c r="H21" s="19"/>
      <c r="I21" s="7"/>
      <c r="J21" s="7"/>
      <c r="K21" s="7"/>
      <c r="L21" s="7"/>
      <c r="M21" s="7"/>
      <c r="N21" s="7"/>
      <c r="O21" s="7"/>
      <c r="P21" s="7"/>
      <c r="Q21" s="7"/>
      <c r="R21" s="8"/>
      <c r="S21" s="3"/>
      <c r="W21" s="202"/>
      <c r="X21" s="202"/>
      <c r="Y21" s="203"/>
      <c r="Z21" s="202"/>
    </row>
    <row r="22" spans="1:26" x14ac:dyDescent="0.25">
      <c r="A22" s="51"/>
      <c r="B22" s="51"/>
      <c r="C22" s="37"/>
      <c r="D22" s="23"/>
      <c r="E22" s="23"/>
      <c r="F22" s="23"/>
      <c r="G22" s="23"/>
      <c r="H22" s="23"/>
      <c r="I22" s="14"/>
      <c r="J22" s="14"/>
      <c r="K22" s="14"/>
      <c r="L22" s="14"/>
      <c r="M22" s="170"/>
      <c r="N22" s="170"/>
      <c r="O22" s="170"/>
      <c r="P22" s="170"/>
      <c r="Q22" s="171"/>
      <c r="R22" s="8"/>
      <c r="S22" s="3"/>
      <c r="W22" s="202"/>
      <c r="X22" s="202"/>
      <c r="Y22" s="203"/>
      <c r="Z22" s="202"/>
    </row>
    <row r="23" spans="1:26" ht="15.75" x14ac:dyDescent="0.25">
      <c r="A23" s="51"/>
      <c r="B23" s="51"/>
      <c r="C23" s="24"/>
      <c r="D23" s="102" t="s">
        <v>39</v>
      </c>
      <c r="E23" s="71"/>
      <c r="F23" s="71"/>
      <c r="G23" s="71"/>
      <c r="H23" s="71"/>
      <c r="I23" s="71"/>
      <c r="J23" s="71"/>
      <c r="K23" s="162"/>
      <c r="L23" s="190"/>
      <c r="M23" s="175"/>
      <c r="N23" s="172"/>
      <c r="O23" s="172"/>
      <c r="P23" s="172"/>
      <c r="Q23" s="25"/>
      <c r="R23" s="8"/>
      <c r="S23" s="3"/>
      <c r="W23" s="209"/>
      <c r="X23" s="195"/>
      <c r="Y23" s="210"/>
      <c r="Z23" s="209"/>
    </row>
    <row r="24" spans="1:26" ht="15.75" x14ac:dyDescent="0.25">
      <c r="A24" s="51"/>
      <c r="B24" s="51"/>
      <c r="C24" s="24"/>
      <c r="D24" s="136" t="s">
        <v>210</v>
      </c>
      <c r="E24" s="78"/>
      <c r="F24" s="78"/>
      <c r="G24" s="78"/>
      <c r="H24" s="78"/>
      <c r="I24" s="78"/>
      <c r="J24" s="108"/>
      <c r="K24" s="162"/>
      <c r="L24" s="191"/>
      <c r="M24" s="176"/>
      <c r="N24" s="172"/>
      <c r="O24" s="172"/>
      <c r="P24" s="177"/>
      <c r="Q24" s="26"/>
      <c r="R24" s="8"/>
      <c r="S24" s="3"/>
      <c r="W24" s="194"/>
      <c r="X24" s="195"/>
      <c r="Y24" s="210"/>
      <c r="Z24" s="209"/>
    </row>
    <row r="25" spans="1:26" ht="15.75" x14ac:dyDescent="0.25">
      <c r="A25" s="51"/>
      <c r="B25" s="51"/>
      <c r="C25" s="24"/>
      <c r="D25" s="136" t="s">
        <v>70</v>
      </c>
      <c r="E25" s="78"/>
      <c r="F25" s="78"/>
      <c r="G25" s="78"/>
      <c r="H25" s="78"/>
      <c r="I25" s="78"/>
      <c r="J25" s="108"/>
      <c r="K25" s="191"/>
      <c r="L25" s="192"/>
      <c r="M25" s="176"/>
      <c r="N25" s="172"/>
      <c r="O25" s="172"/>
      <c r="P25" s="177"/>
      <c r="Q25" s="25"/>
      <c r="R25" s="8"/>
      <c r="S25" s="3"/>
      <c r="W25" s="194"/>
      <c r="X25" s="195"/>
      <c r="Y25" s="210"/>
      <c r="Z25" s="209"/>
    </row>
    <row r="26" spans="1:26" ht="15.75" x14ac:dyDescent="0.25">
      <c r="A26" s="51"/>
      <c r="B26" s="51"/>
      <c r="C26" s="24"/>
      <c r="D26" s="136" t="s">
        <v>82</v>
      </c>
      <c r="E26" s="106"/>
      <c r="F26" s="106"/>
      <c r="G26" s="106"/>
      <c r="H26" s="106"/>
      <c r="I26" s="106"/>
      <c r="J26" s="107"/>
      <c r="K26" s="191"/>
      <c r="L26" s="191"/>
      <c r="M26" s="176"/>
      <c r="N26" s="172"/>
      <c r="O26" s="172"/>
      <c r="P26" s="177"/>
      <c r="Q26" s="25"/>
      <c r="R26" s="8"/>
      <c r="S26" s="3"/>
      <c r="W26" s="194"/>
      <c r="X26" s="195"/>
      <c r="Y26" s="210"/>
      <c r="Z26" s="209"/>
    </row>
    <row r="27" spans="1:26" ht="15.75" x14ac:dyDescent="0.25">
      <c r="A27" s="51"/>
      <c r="B27" s="51"/>
      <c r="C27" s="24"/>
      <c r="D27" s="136" t="s">
        <v>83</v>
      </c>
      <c r="E27" s="106"/>
      <c r="F27" s="106"/>
      <c r="G27" s="106"/>
      <c r="H27" s="106"/>
      <c r="I27" s="106"/>
      <c r="J27" s="107"/>
      <c r="K27" s="27"/>
      <c r="L27" s="27"/>
      <c r="M27" s="176"/>
      <c r="N27" s="172"/>
      <c r="O27" s="172"/>
      <c r="P27" s="177"/>
      <c r="Q27" s="25"/>
      <c r="R27" s="8"/>
      <c r="S27" s="3"/>
      <c r="W27" s="194"/>
      <c r="X27" s="195"/>
      <c r="Y27" s="210"/>
      <c r="Z27" s="209"/>
    </row>
    <row r="28" spans="1:26" x14ac:dyDescent="0.25">
      <c r="A28" s="51"/>
      <c r="B28" s="51"/>
      <c r="C28" s="28"/>
      <c r="D28" s="29"/>
      <c r="E28" s="29"/>
      <c r="F28" s="29"/>
      <c r="G28" s="29"/>
      <c r="H28" s="29"/>
      <c r="I28" s="30"/>
      <c r="J28" s="31"/>
      <c r="K28" s="31"/>
      <c r="L28" s="22"/>
      <c r="M28" s="173"/>
      <c r="N28" s="173"/>
      <c r="O28" s="173"/>
      <c r="P28" s="173"/>
      <c r="Q28" s="174"/>
      <c r="R28" s="8"/>
      <c r="S28" s="3"/>
      <c r="W28" s="211"/>
      <c r="X28" s="195"/>
      <c r="Y28" s="196"/>
      <c r="Z28" s="195"/>
    </row>
    <row r="29" spans="1:26" x14ac:dyDescent="0.25">
      <c r="A29" s="51"/>
      <c r="B29" s="51"/>
      <c r="C29" s="19"/>
      <c r="D29" s="64"/>
      <c r="E29" s="64"/>
      <c r="F29" s="64"/>
      <c r="G29" s="64"/>
      <c r="H29" s="64"/>
      <c r="I29" s="27"/>
      <c r="J29" s="65"/>
      <c r="K29" s="65"/>
      <c r="L29" s="19"/>
      <c r="M29" s="169"/>
      <c r="N29" s="169"/>
      <c r="O29" s="169"/>
      <c r="P29" s="169"/>
      <c r="Q29" s="169"/>
      <c r="R29" s="8"/>
      <c r="S29" s="3"/>
      <c r="W29" s="211"/>
      <c r="X29" s="195"/>
      <c r="Y29" s="196"/>
      <c r="Z29" s="195"/>
    </row>
    <row r="30" spans="1:26" x14ac:dyDescent="0.25">
      <c r="A30" s="51"/>
      <c r="B30" s="51"/>
      <c r="C30" s="37"/>
      <c r="D30" s="66"/>
      <c r="E30" s="66"/>
      <c r="F30" s="66"/>
      <c r="G30" s="66"/>
      <c r="H30" s="66"/>
      <c r="I30" s="23"/>
      <c r="J30" s="23"/>
      <c r="K30" s="23"/>
      <c r="L30" s="14"/>
      <c r="M30" s="14"/>
      <c r="N30" s="14"/>
      <c r="O30" s="14"/>
      <c r="P30" s="14"/>
      <c r="Q30" s="10"/>
      <c r="R30" s="8"/>
      <c r="S30" s="3"/>
      <c r="W30" s="211"/>
      <c r="X30" s="195"/>
      <c r="Y30" s="196"/>
      <c r="Z30" s="195"/>
    </row>
    <row r="31" spans="1:26" ht="15.75" x14ac:dyDescent="0.25">
      <c r="A31" s="51"/>
      <c r="B31" s="51"/>
      <c r="C31" s="24"/>
      <c r="D31" s="102" t="s">
        <v>96</v>
      </c>
      <c r="E31" s="20"/>
      <c r="F31" s="20"/>
      <c r="G31" s="20"/>
      <c r="H31" s="20"/>
      <c r="I31" s="19"/>
      <c r="J31" s="19"/>
      <c r="K31" s="19"/>
      <c r="L31" s="7"/>
      <c r="M31" s="7"/>
      <c r="N31" s="7"/>
      <c r="O31" s="7"/>
      <c r="P31" s="7"/>
      <c r="Q31" s="11"/>
      <c r="R31" s="8"/>
      <c r="S31" s="3"/>
      <c r="W31" s="211"/>
      <c r="X31" s="195"/>
      <c r="Y31" s="196"/>
      <c r="Z31" s="195"/>
    </row>
    <row r="32" spans="1:26" ht="15.75" x14ac:dyDescent="0.25">
      <c r="A32" s="51"/>
      <c r="B32" s="51"/>
      <c r="C32" s="24"/>
      <c r="D32" s="136" t="s">
        <v>97</v>
      </c>
      <c r="E32" s="65"/>
      <c r="F32" s="65"/>
      <c r="G32" s="69"/>
      <c r="H32" s="69"/>
      <c r="I32" s="71"/>
      <c r="J32" s="287"/>
      <c r="K32" s="136"/>
      <c r="L32" s="7"/>
      <c r="M32" s="7"/>
      <c r="N32" s="7"/>
      <c r="O32" s="7"/>
      <c r="P32" s="7"/>
      <c r="Q32" s="11"/>
      <c r="R32" s="8"/>
      <c r="S32" s="3"/>
      <c r="W32" s="211"/>
      <c r="X32" s="195"/>
      <c r="Y32" s="196"/>
      <c r="Z32" s="195"/>
    </row>
    <row r="33" spans="1:34" ht="15.75" x14ac:dyDescent="0.25">
      <c r="A33" s="51"/>
      <c r="B33" s="51"/>
      <c r="C33" s="24"/>
      <c r="D33" s="136" t="s">
        <v>101</v>
      </c>
      <c r="E33" s="65"/>
      <c r="F33" s="65"/>
      <c r="G33" s="69"/>
      <c r="H33" s="69"/>
      <c r="I33" s="71"/>
      <c r="J33" s="287"/>
      <c r="K33" s="136"/>
      <c r="L33" s="7"/>
      <c r="M33" s="7"/>
      <c r="N33" s="7"/>
      <c r="O33" s="7"/>
      <c r="P33" s="7"/>
      <c r="Q33" s="11"/>
      <c r="R33" s="8"/>
      <c r="S33" s="3"/>
      <c r="W33" s="211"/>
      <c r="X33" s="195"/>
      <c r="Y33" s="196"/>
      <c r="Z33" s="195"/>
    </row>
    <row r="34" spans="1:34" ht="15.75" x14ac:dyDescent="0.25">
      <c r="A34" s="51"/>
      <c r="B34" s="51"/>
      <c r="C34" s="24"/>
      <c r="D34" s="136" t="s">
        <v>98</v>
      </c>
      <c r="E34" s="65"/>
      <c r="F34" s="65"/>
      <c r="G34" s="69"/>
      <c r="H34" s="69"/>
      <c r="I34" s="168"/>
      <c r="J34" s="287"/>
      <c r="K34" s="136"/>
      <c r="L34" s="7"/>
      <c r="M34" s="7"/>
      <c r="N34" s="7"/>
      <c r="O34" s="7"/>
      <c r="P34" s="7"/>
      <c r="Q34" s="11"/>
      <c r="R34" s="8"/>
      <c r="S34" s="3"/>
      <c r="W34" s="211"/>
      <c r="X34" s="195"/>
      <c r="Y34" s="196"/>
      <c r="Z34" s="195"/>
    </row>
    <row r="35" spans="1:34" ht="15.75" x14ac:dyDescent="0.25">
      <c r="A35" s="51"/>
      <c r="B35" s="51"/>
      <c r="C35" s="24"/>
      <c r="D35" s="136" t="s">
        <v>99</v>
      </c>
      <c r="E35" s="65"/>
      <c r="F35" s="65"/>
      <c r="G35" s="69"/>
      <c r="H35" s="69"/>
      <c r="I35" s="168"/>
      <c r="J35" s="287"/>
      <c r="K35" s="136"/>
      <c r="L35" s="7"/>
      <c r="M35" s="7"/>
      <c r="N35" s="7"/>
      <c r="O35" s="7"/>
      <c r="P35" s="7"/>
      <c r="Q35" s="11"/>
      <c r="R35" s="8"/>
      <c r="S35" s="3"/>
      <c r="W35" s="211"/>
      <c r="X35" s="195"/>
      <c r="Y35" s="196"/>
      <c r="Z35" s="195"/>
    </row>
    <row r="36" spans="1:34" ht="15.75" x14ac:dyDescent="0.25">
      <c r="A36" s="51"/>
      <c r="B36" s="51"/>
      <c r="C36" s="24"/>
      <c r="D36" s="264" t="s">
        <v>130</v>
      </c>
      <c r="E36" s="65"/>
      <c r="F36" s="65"/>
      <c r="G36" s="69"/>
      <c r="H36" s="69"/>
      <c r="I36" s="168"/>
      <c r="J36" s="136"/>
      <c r="K36" s="136"/>
      <c r="L36" s="7"/>
      <c r="M36" s="7"/>
      <c r="N36" s="7"/>
      <c r="O36" s="7"/>
      <c r="P36" s="7"/>
      <c r="Q36" s="11"/>
      <c r="R36" s="8"/>
      <c r="S36" s="3"/>
      <c r="W36" s="211"/>
      <c r="X36" s="195"/>
      <c r="Y36" s="196"/>
      <c r="Z36" s="195"/>
    </row>
    <row r="37" spans="1:34" x14ac:dyDescent="0.25">
      <c r="A37" s="51"/>
      <c r="B37" s="51"/>
      <c r="C37" s="28"/>
      <c r="D37" s="22"/>
      <c r="E37" s="22"/>
      <c r="F37" s="22"/>
      <c r="G37" s="22"/>
      <c r="H37" s="22"/>
      <c r="I37" s="22"/>
      <c r="J37" s="22"/>
      <c r="K37" s="22"/>
      <c r="L37" s="12"/>
      <c r="M37" s="12"/>
      <c r="N37" s="12"/>
      <c r="O37" s="12"/>
      <c r="P37" s="12"/>
      <c r="Q37" s="13"/>
      <c r="R37" s="8"/>
      <c r="S37" s="3"/>
      <c r="W37" s="211"/>
      <c r="X37" s="195"/>
      <c r="Y37" s="196"/>
      <c r="Z37" s="195"/>
    </row>
    <row r="38" spans="1:34" x14ac:dyDescent="0.25">
      <c r="A38" s="51"/>
      <c r="B38" s="51"/>
      <c r="C38" s="19"/>
      <c r="D38" s="64"/>
      <c r="E38" s="64"/>
      <c r="F38" s="64"/>
      <c r="G38" s="64"/>
      <c r="H38" s="64"/>
      <c r="I38" s="27"/>
      <c r="J38" s="65"/>
      <c r="K38" s="65"/>
      <c r="L38" s="19"/>
      <c r="M38" s="169"/>
      <c r="N38" s="169"/>
      <c r="O38" s="169"/>
      <c r="P38" s="169"/>
      <c r="Q38" s="169"/>
      <c r="R38" s="8"/>
      <c r="S38" s="3"/>
      <c r="W38" s="211"/>
      <c r="X38" s="195"/>
      <c r="Y38" s="196"/>
      <c r="Z38" s="195"/>
    </row>
    <row r="39" spans="1:34" ht="15.75" x14ac:dyDescent="0.25">
      <c r="A39" s="51"/>
      <c r="B39" s="52"/>
      <c r="C39" s="91" t="s">
        <v>49</v>
      </c>
      <c r="D39" s="109"/>
      <c r="E39" s="110"/>
      <c r="F39" s="110"/>
      <c r="G39" s="110"/>
      <c r="H39" s="110"/>
      <c r="I39" s="110"/>
      <c r="J39" s="110"/>
      <c r="K39" s="111"/>
      <c r="L39" s="165" t="s">
        <v>43</v>
      </c>
      <c r="M39" s="109"/>
      <c r="N39" s="109"/>
      <c r="O39" s="109"/>
      <c r="P39" s="109"/>
      <c r="Q39" s="112"/>
      <c r="R39" s="8"/>
      <c r="S39" s="3"/>
      <c r="W39" s="213"/>
      <c r="X39" s="214"/>
      <c r="Y39" s="214"/>
      <c r="Z39" s="214"/>
    </row>
    <row r="40" spans="1:34" s="1" customFormat="1" ht="121.5" customHeight="1" x14ac:dyDescent="0.25">
      <c r="A40" s="100"/>
      <c r="B40" s="53"/>
      <c r="C40" s="33"/>
      <c r="D40" s="362" t="s">
        <v>168</v>
      </c>
      <c r="E40" s="363"/>
      <c r="F40" s="364"/>
      <c r="G40" s="113" t="s">
        <v>212</v>
      </c>
      <c r="H40" s="114" t="s">
        <v>17</v>
      </c>
      <c r="I40" s="114" t="s">
        <v>117</v>
      </c>
      <c r="J40" s="114" t="s">
        <v>211</v>
      </c>
      <c r="K40" s="114" t="s">
        <v>15</v>
      </c>
      <c r="L40" s="114" t="s">
        <v>5</v>
      </c>
      <c r="M40" s="114" t="s">
        <v>28</v>
      </c>
      <c r="N40" s="115" t="s">
        <v>71</v>
      </c>
      <c r="O40" s="115" t="s">
        <v>68</v>
      </c>
      <c r="P40" s="115" t="s">
        <v>72</v>
      </c>
      <c r="Q40" s="115" t="s">
        <v>30</v>
      </c>
      <c r="R40" s="16"/>
      <c r="S40" s="62"/>
      <c r="W40" s="215"/>
      <c r="X40" s="215"/>
      <c r="Y40" s="216"/>
      <c r="Z40" s="215"/>
    </row>
    <row r="41" spans="1:34" s="1" customFormat="1" ht="15.75" x14ac:dyDescent="0.25">
      <c r="A41" s="84" t="s">
        <v>29</v>
      </c>
      <c r="B41" s="53"/>
      <c r="C41" s="44"/>
      <c r="D41" s="116"/>
      <c r="E41" s="117"/>
      <c r="F41" s="118"/>
      <c r="G41" s="119"/>
      <c r="H41" s="120"/>
      <c r="I41" s="120"/>
      <c r="J41" s="120"/>
      <c r="K41" s="120"/>
      <c r="L41" s="120"/>
      <c r="M41" s="120"/>
      <c r="N41" s="120"/>
      <c r="O41" s="120"/>
      <c r="P41" s="121"/>
      <c r="Q41" s="120"/>
      <c r="R41" s="16"/>
      <c r="S41" s="62"/>
      <c r="W41" s="217"/>
      <c r="X41" s="217"/>
      <c r="Y41" s="218"/>
      <c r="Z41" s="217"/>
    </row>
    <row r="42" spans="1:34" ht="15.75" x14ac:dyDescent="0.25">
      <c r="A42" s="51" t="str">
        <f t="shared" ref="A42:A74" si="0">IF(OR(D42&lt;&gt;"",H42&lt;&gt;"",I42&lt;&gt;"",J42&lt;&gt;"",K42&lt;&gt;""),"Show","Hide")</f>
        <v>Hide</v>
      </c>
      <c r="B42" s="51"/>
      <c r="C42" s="60">
        <v>1</v>
      </c>
      <c r="D42" s="365"/>
      <c r="E42" s="366"/>
      <c r="F42" s="367"/>
      <c r="G42" s="122"/>
      <c r="H42" s="122"/>
      <c r="I42" s="338"/>
      <c r="J42" s="339"/>
      <c r="K42" s="128"/>
      <c r="L42" s="124" t="str">
        <f>IF(I42&lt;&gt;"",IF(I42&lt;28.59,"Full",IF(I42&gt;30.59,"None","Partial")),"")</f>
        <v/>
      </c>
      <c r="M42" s="125" t="str">
        <f>IF(OR(I42=0,G42="",H42=""),"",IF(I42&gt;30.59,0,MIN(2,(30.59-I42))))</f>
        <v/>
      </c>
      <c r="N42" s="137" t="str">
        <f>IFERROR(IF(OR(O42="",P42=""),"",+(O42)/((1754.5)*M42)), " ")</f>
        <v/>
      </c>
      <c r="O42" s="127" t="str">
        <f>IF(OR(I42="",G42="",H42=""),"",J42*M42*K42)</f>
        <v/>
      </c>
      <c r="P42" s="127" t="str">
        <f>IFERROR(IF(OR(J42="",M42=""),"",O42*0.175)," ")</f>
        <v/>
      </c>
      <c r="Q42" s="127">
        <f t="shared" ref="Q42" si="1">SUM(O42:P42)</f>
        <v>0</v>
      </c>
      <c r="R42" s="17"/>
      <c r="S42" s="61"/>
      <c r="T42" s="45"/>
      <c r="U42" s="45"/>
      <c r="V42" s="45"/>
      <c r="W42" s="179" t="str">
        <f>IF(ISNA(VLOOKUP(H42,$D$184:$E$187,2,FALSE)),"",VLOOKUP(H42,$D$184:$E$187,2,FALSE))</f>
        <v/>
      </c>
      <c r="X42" s="179" t="str">
        <f>IF(ISNA(VLOOKUP($L42,$H$184:$I$186,2,FALSE)),"",VLOOKUP($L42,$H$184:$I$186,2,FALSE))</f>
        <v/>
      </c>
      <c r="Y42" s="180">
        <f>IF(M42&lt;&gt;"",VALUE(M42),0)</f>
        <v>0</v>
      </c>
      <c r="Z42" s="180">
        <f t="shared" ref="Z42:Z73" si="2">IF(N42&lt;&gt;"",VALUE(N42),0)</f>
        <v>0</v>
      </c>
      <c r="AA42" s="42"/>
      <c r="AB42" s="45"/>
      <c r="AC42" s="45"/>
      <c r="AD42" s="46"/>
      <c r="AF42" s="46"/>
      <c r="AH42" s="42"/>
    </row>
    <row r="43" spans="1:34" ht="15.75" x14ac:dyDescent="0.25">
      <c r="A43" s="51" t="str">
        <f t="shared" si="0"/>
        <v>Hide</v>
      </c>
      <c r="B43" s="51"/>
      <c r="C43" s="60">
        <v>2</v>
      </c>
      <c r="D43" s="365"/>
      <c r="E43" s="366"/>
      <c r="F43" s="367"/>
      <c r="G43" s="122"/>
      <c r="H43" s="122"/>
      <c r="I43" s="338"/>
      <c r="J43" s="339"/>
      <c r="K43" s="128"/>
      <c r="L43" s="124" t="str">
        <f t="shared" ref="L43:L106" si="3">IF(I43&lt;&gt;"",IF(I43&lt;28.59,"Full",IF(I43&gt;30.59,"None","Partial")),"")</f>
        <v/>
      </c>
      <c r="M43" s="125" t="str">
        <f t="shared" ref="M43:M106" si="4">IF(OR(I43=0,G43="",H43=""),"",IF(I43&gt;30.59,0,MIN(2,(30.59-I43))))</f>
        <v/>
      </c>
      <c r="N43" s="137" t="str">
        <f t="shared" ref="N43:N106" si="5">IFERROR(IF(OR(O43="",P43=""),"",+(O43)/((1754.5)*M43)), " ")</f>
        <v/>
      </c>
      <c r="O43" s="127" t="str">
        <f t="shared" ref="O43:O106" si="6">IF(OR(I43="",G43="",H43=""),"",J43*M43*K43)</f>
        <v/>
      </c>
      <c r="P43" s="127" t="str">
        <f t="shared" ref="P43:P106" si="7">IFERROR(IF(OR(J43="",M43=""),"",O43*0.175)," ")</f>
        <v/>
      </c>
      <c r="Q43" s="127">
        <f t="shared" ref="Q43:Q106" si="8">SUM(O43:P43)</f>
        <v>0</v>
      </c>
      <c r="R43" s="17"/>
      <c r="S43" s="61"/>
      <c r="T43" s="45"/>
      <c r="U43" s="45"/>
      <c r="V43" s="45"/>
      <c r="W43" s="179" t="str">
        <f t="shared" ref="W43:W73" si="9">IF(ISNA(VLOOKUP(H43,$D$184:$E$187,2,FALSE)),"",VLOOKUP(H43,$D$184:$E$187,2,FALSE))</f>
        <v/>
      </c>
      <c r="X43" s="179" t="str">
        <f t="shared" ref="X43:X74" si="10">IF(ISNA(VLOOKUP($L43,$H$184:$V$186,2,FALSE)),"",VLOOKUP($L43,$H$184:$V$186,2,FALSE))</f>
        <v/>
      </c>
      <c r="Y43" s="180">
        <f t="shared" ref="Y43:Y73" si="11">IF(M43&lt;&gt;"",VALUE(M43),0)</f>
        <v>0</v>
      </c>
      <c r="Z43" s="180">
        <f t="shared" si="2"/>
        <v>0</v>
      </c>
      <c r="AA43" s="42"/>
      <c r="AB43" s="45"/>
      <c r="AC43" s="45"/>
    </row>
    <row r="44" spans="1:34" ht="15.75" x14ac:dyDescent="0.25">
      <c r="A44" s="51" t="str">
        <f t="shared" si="0"/>
        <v>Hide</v>
      </c>
      <c r="B44" s="51"/>
      <c r="C44" s="60">
        <v>3</v>
      </c>
      <c r="D44" s="365"/>
      <c r="E44" s="366"/>
      <c r="F44" s="367"/>
      <c r="G44" s="122"/>
      <c r="H44" s="122"/>
      <c r="I44" s="338"/>
      <c r="J44" s="339"/>
      <c r="K44" s="128"/>
      <c r="L44" s="124" t="str">
        <f t="shared" si="3"/>
        <v/>
      </c>
      <c r="M44" s="125" t="str">
        <f t="shared" si="4"/>
        <v/>
      </c>
      <c r="N44" s="137" t="str">
        <f t="shared" si="5"/>
        <v/>
      </c>
      <c r="O44" s="127" t="str">
        <f t="shared" si="6"/>
        <v/>
      </c>
      <c r="P44" s="127" t="str">
        <f t="shared" si="7"/>
        <v/>
      </c>
      <c r="Q44" s="127">
        <f t="shared" si="8"/>
        <v>0</v>
      </c>
      <c r="R44" s="17"/>
      <c r="S44" s="61"/>
      <c r="T44" s="45"/>
      <c r="U44" s="45"/>
      <c r="V44" s="45"/>
      <c r="W44" s="179" t="str">
        <f t="shared" si="9"/>
        <v/>
      </c>
      <c r="X44" s="179" t="str">
        <f t="shared" si="10"/>
        <v/>
      </c>
      <c r="Y44" s="180">
        <f t="shared" si="11"/>
        <v>0</v>
      </c>
      <c r="Z44" s="180">
        <f t="shared" si="2"/>
        <v>0</v>
      </c>
      <c r="AA44" s="42"/>
      <c r="AB44" s="45"/>
      <c r="AC44" s="45"/>
    </row>
    <row r="45" spans="1:34" ht="15.75" x14ac:dyDescent="0.25">
      <c r="A45" s="51" t="str">
        <f t="shared" si="0"/>
        <v>Hide</v>
      </c>
      <c r="B45" s="59"/>
      <c r="C45" s="60">
        <v>4</v>
      </c>
      <c r="D45" s="365"/>
      <c r="E45" s="366"/>
      <c r="F45" s="367"/>
      <c r="G45" s="122"/>
      <c r="H45" s="122"/>
      <c r="I45" s="338"/>
      <c r="J45" s="339"/>
      <c r="K45" s="128"/>
      <c r="L45" s="124" t="str">
        <f t="shared" si="3"/>
        <v/>
      </c>
      <c r="M45" s="125" t="str">
        <f t="shared" si="4"/>
        <v/>
      </c>
      <c r="N45" s="137" t="str">
        <f t="shared" si="5"/>
        <v/>
      </c>
      <c r="O45" s="127" t="str">
        <f t="shared" si="6"/>
        <v/>
      </c>
      <c r="P45" s="127" t="str">
        <f t="shared" si="7"/>
        <v/>
      </c>
      <c r="Q45" s="127">
        <f t="shared" si="8"/>
        <v>0</v>
      </c>
      <c r="R45" s="17"/>
      <c r="S45" s="61"/>
      <c r="T45" s="45"/>
      <c r="U45" s="45"/>
      <c r="V45" s="45"/>
      <c r="W45" s="179" t="str">
        <f t="shared" si="9"/>
        <v/>
      </c>
      <c r="X45" s="179" t="str">
        <f t="shared" si="10"/>
        <v/>
      </c>
      <c r="Y45" s="180">
        <f t="shared" si="11"/>
        <v>0</v>
      </c>
      <c r="Z45" s="180">
        <f t="shared" si="2"/>
        <v>0</v>
      </c>
      <c r="AA45" s="42"/>
      <c r="AB45" s="45"/>
      <c r="AC45" s="45"/>
    </row>
    <row r="46" spans="1:34" ht="15.75" x14ac:dyDescent="0.25">
      <c r="A46" s="51" t="str">
        <f t="shared" si="0"/>
        <v>Hide</v>
      </c>
      <c r="B46" s="59"/>
      <c r="C46" s="60">
        <v>5</v>
      </c>
      <c r="D46" s="365"/>
      <c r="E46" s="366"/>
      <c r="F46" s="367"/>
      <c r="G46" s="122"/>
      <c r="H46" s="122"/>
      <c r="I46" s="338"/>
      <c r="J46" s="339"/>
      <c r="K46" s="128"/>
      <c r="L46" s="124" t="str">
        <f t="shared" si="3"/>
        <v/>
      </c>
      <c r="M46" s="125" t="str">
        <f t="shared" si="4"/>
        <v/>
      </c>
      <c r="N46" s="137" t="str">
        <f t="shared" si="5"/>
        <v/>
      </c>
      <c r="O46" s="127" t="str">
        <f t="shared" si="6"/>
        <v/>
      </c>
      <c r="P46" s="127" t="str">
        <f t="shared" si="7"/>
        <v/>
      </c>
      <c r="Q46" s="127">
        <f t="shared" si="8"/>
        <v>0</v>
      </c>
      <c r="R46" s="17"/>
      <c r="S46" s="61"/>
      <c r="T46" s="45"/>
      <c r="U46" s="45"/>
      <c r="V46" s="45"/>
      <c r="W46" s="179" t="str">
        <f t="shared" si="9"/>
        <v/>
      </c>
      <c r="X46" s="179" t="str">
        <f t="shared" si="10"/>
        <v/>
      </c>
      <c r="Y46" s="180">
        <f t="shared" si="11"/>
        <v>0</v>
      </c>
      <c r="Z46" s="180">
        <f t="shared" si="2"/>
        <v>0</v>
      </c>
      <c r="AA46" s="42"/>
      <c r="AB46" s="45"/>
      <c r="AC46" s="45"/>
      <c r="AF46" s="46"/>
    </row>
    <row r="47" spans="1:34" ht="15.75" x14ac:dyDescent="0.25">
      <c r="A47" s="51" t="str">
        <f t="shared" si="0"/>
        <v>Hide</v>
      </c>
      <c r="B47" s="59"/>
      <c r="C47" s="60">
        <v>6</v>
      </c>
      <c r="D47" s="365"/>
      <c r="E47" s="366"/>
      <c r="F47" s="367"/>
      <c r="G47" s="122"/>
      <c r="H47" s="122"/>
      <c r="I47" s="338"/>
      <c r="J47" s="339"/>
      <c r="K47" s="128"/>
      <c r="L47" s="124" t="str">
        <f t="shared" si="3"/>
        <v/>
      </c>
      <c r="M47" s="125" t="str">
        <f t="shared" si="4"/>
        <v/>
      </c>
      <c r="N47" s="137" t="str">
        <f t="shared" si="5"/>
        <v/>
      </c>
      <c r="O47" s="127" t="str">
        <f t="shared" si="6"/>
        <v/>
      </c>
      <c r="P47" s="127" t="str">
        <f t="shared" si="7"/>
        <v/>
      </c>
      <c r="Q47" s="127">
        <f t="shared" si="8"/>
        <v>0</v>
      </c>
      <c r="R47" s="17"/>
      <c r="S47" s="61"/>
      <c r="T47" s="45"/>
      <c r="U47" s="45"/>
      <c r="V47" s="45"/>
      <c r="W47" s="179" t="str">
        <f t="shared" si="9"/>
        <v/>
      </c>
      <c r="X47" s="179" t="str">
        <f t="shared" si="10"/>
        <v/>
      </c>
      <c r="Y47" s="180">
        <f t="shared" si="11"/>
        <v>0</v>
      </c>
      <c r="Z47" s="180">
        <f t="shared" si="2"/>
        <v>0</v>
      </c>
      <c r="AA47" s="42"/>
      <c r="AB47" s="45"/>
      <c r="AC47" s="45"/>
      <c r="AF47" s="46"/>
    </row>
    <row r="48" spans="1:34" ht="15.75" x14ac:dyDescent="0.25">
      <c r="A48" s="51" t="str">
        <f t="shared" si="0"/>
        <v>Hide</v>
      </c>
      <c r="B48" s="59"/>
      <c r="C48" s="60">
        <v>7</v>
      </c>
      <c r="D48" s="365"/>
      <c r="E48" s="366"/>
      <c r="F48" s="367"/>
      <c r="G48" s="122"/>
      <c r="H48" s="122"/>
      <c r="I48" s="338"/>
      <c r="J48" s="339"/>
      <c r="K48" s="128"/>
      <c r="L48" s="124" t="str">
        <f t="shared" si="3"/>
        <v/>
      </c>
      <c r="M48" s="125" t="str">
        <f t="shared" si="4"/>
        <v/>
      </c>
      <c r="N48" s="137" t="str">
        <f t="shared" si="5"/>
        <v/>
      </c>
      <c r="O48" s="127" t="str">
        <f t="shared" si="6"/>
        <v/>
      </c>
      <c r="P48" s="127" t="str">
        <f t="shared" si="7"/>
        <v/>
      </c>
      <c r="Q48" s="127">
        <f t="shared" si="8"/>
        <v>0</v>
      </c>
      <c r="R48" s="17"/>
      <c r="S48" s="3"/>
      <c r="W48" s="179" t="str">
        <f t="shared" si="9"/>
        <v/>
      </c>
      <c r="X48" s="179" t="str">
        <f t="shared" si="10"/>
        <v/>
      </c>
      <c r="Y48" s="180">
        <f t="shared" si="11"/>
        <v>0</v>
      </c>
      <c r="Z48" s="180">
        <f t="shared" si="2"/>
        <v>0</v>
      </c>
      <c r="AA48" s="42"/>
      <c r="AB48" s="45"/>
      <c r="AC48" s="42"/>
    </row>
    <row r="49" spans="1:29" ht="15.75" x14ac:dyDescent="0.25">
      <c r="A49" s="51" t="str">
        <f t="shared" si="0"/>
        <v>Hide</v>
      </c>
      <c r="B49" s="59"/>
      <c r="C49" s="60">
        <v>8</v>
      </c>
      <c r="D49" s="365"/>
      <c r="E49" s="366"/>
      <c r="F49" s="367"/>
      <c r="G49" s="122"/>
      <c r="H49" s="122"/>
      <c r="I49" s="338"/>
      <c r="J49" s="339"/>
      <c r="K49" s="128"/>
      <c r="L49" s="124" t="str">
        <f t="shared" si="3"/>
        <v/>
      </c>
      <c r="M49" s="125" t="str">
        <f t="shared" si="4"/>
        <v/>
      </c>
      <c r="N49" s="137" t="str">
        <f t="shared" si="5"/>
        <v/>
      </c>
      <c r="O49" s="127" t="str">
        <f t="shared" si="6"/>
        <v/>
      </c>
      <c r="P49" s="127" t="str">
        <f t="shared" si="7"/>
        <v/>
      </c>
      <c r="Q49" s="127">
        <f t="shared" si="8"/>
        <v>0</v>
      </c>
      <c r="R49" s="17"/>
      <c r="S49" s="63"/>
      <c r="W49" s="179" t="str">
        <f t="shared" si="9"/>
        <v/>
      </c>
      <c r="X49" s="179" t="str">
        <f t="shared" si="10"/>
        <v/>
      </c>
      <c r="Y49" s="180">
        <f t="shared" si="11"/>
        <v>0</v>
      </c>
      <c r="Z49" s="180">
        <f t="shared" si="2"/>
        <v>0</v>
      </c>
      <c r="AA49" s="42"/>
      <c r="AB49" s="45"/>
      <c r="AC49" s="42"/>
    </row>
    <row r="50" spans="1:29" ht="15.75" x14ac:dyDescent="0.25">
      <c r="A50" s="51" t="str">
        <f t="shared" si="0"/>
        <v>Hide</v>
      </c>
      <c r="B50" s="59"/>
      <c r="C50" s="60">
        <v>9</v>
      </c>
      <c r="D50" s="365"/>
      <c r="E50" s="366"/>
      <c r="F50" s="367"/>
      <c r="G50" s="122"/>
      <c r="H50" s="122"/>
      <c r="I50" s="338"/>
      <c r="J50" s="339"/>
      <c r="K50" s="128"/>
      <c r="L50" s="124" t="str">
        <f t="shared" si="3"/>
        <v/>
      </c>
      <c r="M50" s="125" t="str">
        <f t="shared" si="4"/>
        <v/>
      </c>
      <c r="N50" s="137" t="str">
        <f t="shared" si="5"/>
        <v/>
      </c>
      <c r="O50" s="127" t="str">
        <f t="shared" si="6"/>
        <v/>
      </c>
      <c r="P50" s="127" t="str">
        <f t="shared" si="7"/>
        <v/>
      </c>
      <c r="Q50" s="127">
        <f t="shared" si="8"/>
        <v>0</v>
      </c>
      <c r="R50" s="17"/>
      <c r="S50" s="63"/>
      <c r="W50" s="179" t="str">
        <f t="shared" si="9"/>
        <v/>
      </c>
      <c r="X50" s="179" t="str">
        <f t="shared" si="10"/>
        <v/>
      </c>
      <c r="Y50" s="180">
        <f t="shared" si="11"/>
        <v>0</v>
      </c>
      <c r="Z50" s="180">
        <f t="shared" si="2"/>
        <v>0</v>
      </c>
      <c r="AA50" s="42"/>
      <c r="AB50" s="45"/>
      <c r="AC50" s="42"/>
    </row>
    <row r="51" spans="1:29" ht="15.75" x14ac:dyDescent="0.25">
      <c r="A51" s="51" t="str">
        <f t="shared" si="0"/>
        <v>Hide</v>
      </c>
      <c r="B51" s="59"/>
      <c r="C51" s="60">
        <v>10</v>
      </c>
      <c r="D51" s="365"/>
      <c r="E51" s="366"/>
      <c r="F51" s="367"/>
      <c r="G51" s="122"/>
      <c r="H51" s="122"/>
      <c r="I51" s="338"/>
      <c r="J51" s="339"/>
      <c r="K51" s="128"/>
      <c r="L51" s="124" t="str">
        <f t="shared" si="3"/>
        <v/>
      </c>
      <c r="M51" s="125" t="str">
        <f t="shared" si="4"/>
        <v/>
      </c>
      <c r="N51" s="137" t="str">
        <f t="shared" si="5"/>
        <v/>
      </c>
      <c r="O51" s="127" t="str">
        <f t="shared" si="6"/>
        <v/>
      </c>
      <c r="P51" s="127" t="str">
        <f t="shared" si="7"/>
        <v/>
      </c>
      <c r="Q51" s="127">
        <f t="shared" si="8"/>
        <v>0</v>
      </c>
      <c r="R51" s="17"/>
      <c r="S51" s="3"/>
      <c r="W51" s="179" t="str">
        <f t="shared" si="9"/>
        <v/>
      </c>
      <c r="X51" s="179" t="str">
        <f t="shared" si="10"/>
        <v/>
      </c>
      <c r="Y51" s="180">
        <f t="shared" si="11"/>
        <v>0</v>
      </c>
      <c r="Z51" s="180">
        <f t="shared" si="2"/>
        <v>0</v>
      </c>
      <c r="AA51" s="42"/>
      <c r="AB51" s="45"/>
      <c r="AC51" s="42"/>
    </row>
    <row r="52" spans="1:29" ht="15.75" x14ac:dyDescent="0.25">
      <c r="A52" s="51" t="str">
        <f t="shared" si="0"/>
        <v>Hide</v>
      </c>
      <c r="B52" s="59"/>
      <c r="C52" s="60">
        <v>11</v>
      </c>
      <c r="D52" s="365"/>
      <c r="E52" s="366"/>
      <c r="F52" s="367"/>
      <c r="G52" s="122"/>
      <c r="H52" s="122"/>
      <c r="I52" s="338"/>
      <c r="J52" s="340"/>
      <c r="K52" s="128"/>
      <c r="L52" s="124" t="str">
        <f t="shared" si="3"/>
        <v/>
      </c>
      <c r="M52" s="125" t="str">
        <f t="shared" si="4"/>
        <v/>
      </c>
      <c r="N52" s="137" t="str">
        <f t="shared" si="5"/>
        <v/>
      </c>
      <c r="O52" s="127" t="str">
        <f t="shared" si="6"/>
        <v/>
      </c>
      <c r="P52" s="127" t="str">
        <f t="shared" si="7"/>
        <v/>
      </c>
      <c r="Q52" s="127">
        <f t="shared" si="8"/>
        <v>0</v>
      </c>
      <c r="R52" s="17"/>
      <c r="S52" s="3"/>
      <c r="W52" s="179" t="str">
        <f t="shared" si="9"/>
        <v/>
      </c>
      <c r="X52" s="179" t="str">
        <f t="shared" si="10"/>
        <v/>
      </c>
      <c r="Y52" s="180">
        <f t="shared" si="11"/>
        <v>0</v>
      </c>
      <c r="Z52" s="180">
        <f t="shared" si="2"/>
        <v>0</v>
      </c>
      <c r="AA52" s="42"/>
      <c r="AB52" s="45"/>
      <c r="AC52" s="42"/>
    </row>
    <row r="53" spans="1:29" ht="15.75" x14ac:dyDescent="0.25">
      <c r="A53" s="51" t="str">
        <f t="shared" si="0"/>
        <v>Hide</v>
      </c>
      <c r="B53" s="59"/>
      <c r="C53" s="60">
        <v>12</v>
      </c>
      <c r="D53" s="365"/>
      <c r="E53" s="366"/>
      <c r="F53" s="367"/>
      <c r="G53" s="122"/>
      <c r="H53" s="122"/>
      <c r="I53" s="123"/>
      <c r="J53" s="166"/>
      <c r="K53" s="128"/>
      <c r="L53" s="124" t="str">
        <f t="shared" si="3"/>
        <v/>
      </c>
      <c r="M53" s="125" t="str">
        <f t="shared" si="4"/>
        <v/>
      </c>
      <c r="N53" s="137" t="str">
        <f t="shared" si="5"/>
        <v/>
      </c>
      <c r="O53" s="127" t="str">
        <f t="shared" si="6"/>
        <v/>
      </c>
      <c r="P53" s="127" t="str">
        <f t="shared" si="7"/>
        <v/>
      </c>
      <c r="Q53" s="127">
        <f t="shared" si="8"/>
        <v>0</v>
      </c>
      <c r="R53" s="17"/>
      <c r="S53" s="3"/>
      <c r="W53" s="179" t="str">
        <f t="shared" si="9"/>
        <v/>
      </c>
      <c r="X53" s="179" t="str">
        <f t="shared" si="10"/>
        <v/>
      </c>
      <c r="Y53" s="180">
        <f t="shared" si="11"/>
        <v>0</v>
      </c>
      <c r="Z53" s="180">
        <f t="shared" si="2"/>
        <v>0</v>
      </c>
      <c r="AA53" s="42"/>
      <c r="AB53" s="45"/>
      <c r="AC53" s="42"/>
    </row>
    <row r="54" spans="1:29" ht="15.75" x14ac:dyDescent="0.25">
      <c r="A54" s="51" t="str">
        <f t="shared" si="0"/>
        <v>Hide</v>
      </c>
      <c r="B54" s="59"/>
      <c r="C54" s="60">
        <v>13</v>
      </c>
      <c r="D54" s="365"/>
      <c r="E54" s="366"/>
      <c r="F54" s="367"/>
      <c r="G54" s="122"/>
      <c r="H54" s="122"/>
      <c r="I54" s="123"/>
      <c r="J54" s="166"/>
      <c r="K54" s="128"/>
      <c r="L54" s="124" t="str">
        <f t="shared" si="3"/>
        <v/>
      </c>
      <c r="M54" s="125" t="str">
        <f t="shared" si="4"/>
        <v/>
      </c>
      <c r="N54" s="137" t="str">
        <f t="shared" si="5"/>
        <v/>
      </c>
      <c r="O54" s="127" t="str">
        <f t="shared" si="6"/>
        <v/>
      </c>
      <c r="P54" s="127" t="str">
        <f t="shared" si="7"/>
        <v/>
      </c>
      <c r="Q54" s="127">
        <f t="shared" si="8"/>
        <v>0</v>
      </c>
      <c r="R54" s="17"/>
      <c r="S54" s="3"/>
      <c r="W54" s="179" t="str">
        <f t="shared" si="9"/>
        <v/>
      </c>
      <c r="X54" s="179" t="str">
        <f t="shared" si="10"/>
        <v/>
      </c>
      <c r="Y54" s="180">
        <f t="shared" si="11"/>
        <v>0</v>
      </c>
      <c r="Z54" s="180">
        <f t="shared" si="2"/>
        <v>0</v>
      </c>
      <c r="AA54" s="42"/>
      <c r="AB54" s="45"/>
      <c r="AC54" s="42"/>
    </row>
    <row r="55" spans="1:29" ht="15.75" x14ac:dyDescent="0.25">
      <c r="A55" s="51" t="str">
        <f t="shared" si="0"/>
        <v>Hide</v>
      </c>
      <c r="B55" s="59"/>
      <c r="C55" s="60">
        <v>14</v>
      </c>
      <c r="D55" s="365"/>
      <c r="E55" s="366"/>
      <c r="F55" s="367"/>
      <c r="G55" s="122"/>
      <c r="H55" s="122"/>
      <c r="I55" s="123"/>
      <c r="J55" s="166"/>
      <c r="K55" s="128"/>
      <c r="L55" s="124" t="str">
        <f t="shared" si="3"/>
        <v/>
      </c>
      <c r="M55" s="125" t="str">
        <f t="shared" si="4"/>
        <v/>
      </c>
      <c r="N55" s="137" t="str">
        <f t="shared" si="5"/>
        <v/>
      </c>
      <c r="O55" s="127" t="str">
        <f t="shared" si="6"/>
        <v/>
      </c>
      <c r="P55" s="127" t="str">
        <f t="shared" si="7"/>
        <v/>
      </c>
      <c r="Q55" s="127">
        <f t="shared" si="8"/>
        <v>0</v>
      </c>
      <c r="R55" s="17"/>
      <c r="S55" s="3"/>
      <c r="W55" s="179" t="str">
        <f t="shared" si="9"/>
        <v/>
      </c>
      <c r="X55" s="179" t="str">
        <f t="shared" si="10"/>
        <v/>
      </c>
      <c r="Y55" s="180">
        <f t="shared" si="11"/>
        <v>0</v>
      </c>
      <c r="Z55" s="180">
        <f t="shared" si="2"/>
        <v>0</v>
      </c>
      <c r="AA55" s="42"/>
      <c r="AB55" s="45"/>
      <c r="AC55" s="42"/>
    </row>
    <row r="56" spans="1:29" ht="15.75" x14ac:dyDescent="0.25">
      <c r="A56" s="51" t="str">
        <f t="shared" si="0"/>
        <v>Hide</v>
      </c>
      <c r="B56" s="59"/>
      <c r="C56" s="60">
        <v>15</v>
      </c>
      <c r="D56" s="365"/>
      <c r="E56" s="366"/>
      <c r="F56" s="367"/>
      <c r="G56" s="122"/>
      <c r="H56" s="122"/>
      <c r="I56" s="123"/>
      <c r="J56" s="166"/>
      <c r="K56" s="128"/>
      <c r="L56" s="124" t="str">
        <f t="shared" si="3"/>
        <v/>
      </c>
      <c r="M56" s="125" t="str">
        <f t="shared" si="4"/>
        <v/>
      </c>
      <c r="N56" s="137" t="str">
        <f t="shared" si="5"/>
        <v/>
      </c>
      <c r="O56" s="127" t="str">
        <f t="shared" si="6"/>
        <v/>
      </c>
      <c r="P56" s="127" t="str">
        <f t="shared" si="7"/>
        <v/>
      </c>
      <c r="Q56" s="127">
        <f t="shared" si="8"/>
        <v>0</v>
      </c>
      <c r="R56" s="17"/>
      <c r="S56" s="3"/>
      <c r="W56" s="179" t="str">
        <f t="shared" si="9"/>
        <v/>
      </c>
      <c r="X56" s="179" t="str">
        <f t="shared" si="10"/>
        <v/>
      </c>
      <c r="Y56" s="180">
        <f t="shared" si="11"/>
        <v>0</v>
      </c>
      <c r="Z56" s="180">
        <f t="shared" si="2"/>
        <v>0</v>
      </c>
      <c r="AA56" s="42"/>
      <c r="AB56" s="45"/>
      <c r="AC56" s="42"/>
    </row>
    <row r="57" spans="1:29" ht="15.75" x14ac:dyDescent="0.25">
      <c r="A57" s="51" t="str">
        <f t="shared" si="0"/>
        <v>Hide</v>
      </c>
      <c r="B57" s="59"/>
      <c r="C57" s="60">
        <v>16</v>
      </c>
      <c r="D57" s="365"/>
      <c r="E57" s="366"/>
      <c r="F57" s="367"/>
      <c r="G57" s="122"/>
      <c r="H57" s="122"/>
      <c r="I57" s="123"/>
      <c r="J57" s="166"/>
      <c r="K57" s="128"/>
      <c r="L57" s="124" t="str">
        <f t="shared" si="3"/>
        <v/>
      </c>
      <c r="M57" s="125" t="str">
        <f t="shared" si="4"/>
        <v/>
      </c>
      <c r="N57" s="137" t="str">
        <f t="shared" si="5"/>
        <v/>
      </c>
      <c r="O57" s="127" t="str">
        <f t="shared" si="6"/>
        <v/>
      </c>
      <c r="P57" s="127" t="str">
        <f t="shared" si="7"/>
        <v/>
      </c>
      <c r="Q57" s="127">
        <f t="shared" si="8"/>
        <v>0</v>
      </c>
      <c r="R57" s="17"/>
      <c r="S57" s="3"/>
      <c r="W57" s="179" t="str">
        <f t="shared" si="9"/>
        <v/>
      </c>
      <c r="X57" s="179" t="str">
        <f t="shared" si="10"/>
        <v/>
      </c>
      <c r="Y57" s="180">
        <f t="shared" si="11"/>
        <v>0</v>
      </c>
      <c r="Z57" s="180">
        <f t="shared" si="2"/>
        <v>0</v>
      </c>
      <c r="AA57" s="42"/>
      <c r="AB57" s="45"/>
      <c r="AC57" s="42"/>
    </row>
    <row r="58" spans="1:29" ht="15.75" x14ac:dyDescent="0.25">
      <c r="A58" s="51" t="str">
        <f t="shared" si="0"/>
        <v>Hide</v>
      </c>
      <c r="B58" s="59"/>
      <c r="C58" s="60">
        <v>17</v>
      </c>
      <c r="D58" s="365"/>
      <c r="E58" s="366"/>
      <c r="F58" s="367"/>
      <c r="G58" s="122"/>
      <c r="H58" s="122"/>
      <c r="I58" s="123"/>
      <c r="J58" s="166"/>
      <c r="K58" s="128"/>
      <c r="L58" s="124" t="str">
        <f t="shared" si="3"/>
        <v/>
      </c>
      <c r="M58" s="125" t="str">
        <f t="shared" si="4"/>
        <v/>
      </c>
      <c r="N58" s="137" t="str">
        <f t="shared" si="5"/>
        <v/>
      </c>
      <c r="O58" s="127" t="str">
        <f t="shared" si="6"/>
        <v/>
      </c>
      <c r="P58" s="127" t="str">
        <f t="shared" si="7"/>
        <v/>
      </c>
      <c r="Q58" s="127">
        <f t="shared" si="8"/>
        <v>0</v>
      </c>
      <c r="R58" s="17"/>
      <c r="S58" s="3"/>
      <c r="W58" s="179" t="str">
        <f t="shared" si="9"/>
        <v/>
      </c>
      <c r="X58" s="179" t="str">
        <f t="shared" si="10"/>
        <v/>
      </c>
      <c r="Y58" s="180">
        <f t="shared" si="11"/>
        <v>0</v>
      </c>
      <c r="Z58" s="180">
        <f t="shared" si="2"/>
        <v>0</v>
      </c>
      <c r="AA58" s="42"/>
      <c r="AB58" s="45"/>
      <c r="AC58" s="42"/>
    </row>
    <row r="59" spans="1:29" ht="15.75" x14ac:dyDescent="0.25">
      <c r="A59" s="51" t="str">
        <f t="shared" si="0"/>
        <v>Hide</v>
      </c>
      <c r="B59" s="59"/>
      <c r="C59" s="60">
        <v>18</v>
      </c>
      <c r="D59" s="365"/>
      <c r="E59" s="366"/>
      <c r="F59" s="367"/>
      <c r="G59" s="122"/>
      <c r="H59" s="122"/>
      <c r="I59" s="123"/>
      <c r="J59" s="166"/>
      <c r="K59" s="128"/>
      <c r="L59" s="124" t="str">
        <f t="shared" si="3"/>
        <v/>
      </c>
      <c r="M59" s="125" t="str">
        <f t="shared" si="4"/>
        <v/>
      </c>
      <c r="N59" s="137" t="str">
        <f t="shared" si="5"/>
        <v/>
      </c>
      <c r="O59" s="127" t="str">
        <f t="shared" si="6"/>
        <v/>
      </c>
      <c r="P59" s="127" t="str">
        <f t="shared" si="7"/>
        <v/>
      </c>
      <c r="Q59" s="127">
        <f t="shared" si="8"/>
        <v>0</v>
      </c>
      <c r="R59" s="17"/>
      <c r="S59" s="3"/>
      <c r="W59" s="179" t="str">
        <f t="shared" si="9"/>
        <v/>
      </c>
      <c r="X59" s="179" t="str">
        <f t="shared" si="10"/>
        <v/>
      </c>
      <c r="Y59" s="180">
        <f t="shared" si="11"/>
        <v>0</v>
      </c>
      <c r="Z59" s="180">
        <f t="shared" si="2"/>
        <v>0</v>
      </c>
      <c r="AA59" s="42"/>
      <c r="AB59" s="45"/>
      <c r="AC59" s="42"/>
    </row>
    <row r="60" spans="1:29" ht="15.75" x14ac:dyDescent="0.25">
      <c r="A60" s="51" t="str">
        <f t="shared" si="0"/>
        <v>Hide</v>
      </c>
      <c r="B60" s="59"/>
      <c r="C60" s="60">
        <v>19</v>
      </c>
      <c r="D60" s="365"/>
      <c r="E60" s="366"/>
      <c r="F60" s="367"/>
      <c r="G60" s="122"/>
      <c r="H60" s="122"/>
      <c r="I60" s="123"/>
      <c r="J60" s="166"/>
      <c r="K60" s="128"/>
      <c r="L60" s="124" t="str">
        <f t="shared" si="3"/>
        <v/>
      </c>
      <c r="M60" s="125" t="str">
        <f t="shared" si="4"/>
        <v/>
      </c>
      <c r="N60" s="137" t="str">
        <f t="shared" si="5"/>
        <v/>
      </c>
      <c r="O60" s="127" t="str">
        <f t="shared" si="6"/>
        <v/>
      </c>
      <c r="P60" s="127" t="str">
        <f t="shared" si="7"/>
        <v/>
      </c>
      <c r="Q60" s="127">
        <f t="shared" si="8"/>
        <v>0</v>
      </c>
      <c r="R60" s="17"/>
      <c r="S60" s="3"/>
      <c r="W60" s="179" t="str">
        <f t="shared" si="9"/>
        <v/>
      </c>
      <c r="X60" s="179" t="str">
        <f t="shared" si="10"/>
        <v/>
      </c>
      <c r="Y60" s="180">
        <f t="shared" si="11"/>
        <v>0</v>
      </c>
      <c r="Z60" s="180">
        <f t="shared" si="2"/>
        <v>0</v>
      </c>
      <c r="AA60" s="42"/>
      <c r="AB60" s="45"/>
      <c r="AC60" s="42"/>
    </row>
    <row r="61" spans="1:29" ht="15.75" x14ac:dyDescent="0.25">
      <c r="A61" s="51" t="str">
        <f t="shared" si="0"/>
        <v>Hide</v>
      </c>
      <c r="B61" s="59"/>
      <c r="C61" s="60">
        <v>20</v>
      </c>
      <c r="D61" s="365"/>
      <c r="E61" s="366"/>
      <c r="F61" s="367"/>
      <c r="G61" s="122"/>
      <c r="H61" s="122"/>
      <c r="I61" s="123"/>
      <c r="J61" s="166"/>
      <c r="K61" s="128"/>
      <c r="L61" s="124" t="str">
        <f t="shared" si="3"/>
        <v/>
      </c>
      <c r="M61" s="125" t="str">
        <f t="shared" si="4"/>
        <v/>
      </c>
      <c r="N61" s="137" t="str">
        <f t="shared" si="5"/>
        <v/>
      </c>
      <c r="O61" s="127" t="str">
        <f t="shared" si="6"/>
        <v/>
      </c>
      <c r="P61" s="127" t="str">
        <f t="shared" si="7"/>
        <v/>
      </c>
      <c r="Q61" s="127">
        <f t="shared" si="8"/>
        <v>0</v>
      </c>
      <c r="R61" s="17"/>
      <c r="S61" s="3"/>
      <c r="W61" s="179" t="str">
        <f t="shared" si="9"/>
        <v/>
      </c>
      <c r="X61" s="179" t="str">
        <f t="shared" si="10"/>
        <v/>
      </c>
      <c r="Y61" s="180">
        <f t="shared" si="11"/>
        <v>0</v>
      </c>
      <c r="Z61" s="180">
        <f t="shared" si="2"/>
        <v>0</v>
      </c>
      <c r="AA61" s="42"/>
      <c r="AB61" s="45"/>
      <c r="AC61" s="42"/>
    </row>
    <row r="62" spans="1:29" ht="15.75" x14ac:dyDescent="0.25">
      <c r="A62" s="51" t="str">
        <f t="shared" si="0"/>
        <v>Hide</v>
      </c>
      <c r="B62" s="59"/>
      <c r="C62" s="60">
        <v>21</v>
      </c>
      <c r="D62" s="365"/>
      <c r="E62" s="366"/>
      <c r="F62" s="367"/>
      <c r="G62" s="122"/>
      <c r="H62" s="122"/>
      <c r="I62" s="123"/>
      <c r="J62" s="166"/>
      <c r="K62" s="128"/>
      <c r="L62" s="124" t="str">
        <f t="shared" si="3"/>
        <v/>
      </c>
      <c r="M62" s="125" t="str">
        <f t="shared" si="4"/>
        <v/>
      </c>
      <c r="N62" s="137" t="str">
        <f t="shared" si="5"/>
        <v/>
      </c>
      <c r="O62" s="127" t="str">
        <f t="shared" si="6"/>
        <v/>
      </c>
      <c r="P62" s="127" t="str">
        <f t="shared" si="7"/>
        <v/>
      </c>
      <c r="Q62" s="127">
        <f t="shared" si="8"/>
        <v>0</v>
      </c>
      <c r="R62" s="17"/>
      <c r="S62" s="3"/>
      <c r="W62" s="179" t="str">
        <f t="shared" si="9"/>
        <v/>
      </c>
      <c r="X62" s="179" t="str">
        <f t="shared" si="10"/>
        <v/>
      </c>
      <c r="Y62" s="180">
        <f t="shared" si="11"/>
        <v>0</v>
      </c>
      <c r="Z62" s="180">
        <f t="shared" si="2"/>
        <v>0</v>
      </c>
      <c r="AA62" s="42"/>
      <c r="AB62" s="45"/>
      <c r="AC62" s="42"/>
    </row>
    <row r="63" spans="1:29" ht="15.75" x14ac:dyDescent="0.25">
      <c r="A63" s="51" t="str">
        <f t="shared" si="0"/>
        <v>Hide</v>
      </c>
      <c r="B63" s="59"/>
      <c r="C63" s="60">
        <v>22</v>
      </c>
      <c r="D63" s="365"/>
      <c r="E63" s="366"/>
      <c r="F63" s="367"/>
      <c r="G63" s="122"/>
      <c r="H63" s="122"/>
      <c r="I63" s="123"/>
      <c r="J63" s="166"/>
      <c r="K63" s="128"/>
      <c r="L63" s="124" t="str">
        <f t="shared" si="3"/>
        <v/>
      </c>
      <c r="M63" s="125" t="str">
        <f t="shared" si="4"/>
        <v/>
      </c>
      <c r="N63" s="137" t="str">
        <f t="shared" si="5"/>
        <v/>
      </c>
      <c r="O63" s="127" t="str">
        <f t="shared" si="6"/>
        <v/>
      </c>
      <c r="P63" s="127" t="str">
        <f t="shared" si="7"/>
        <v/>
      </c>
      <c r="Q63" s="127">
        <f t="shared" si="8"/>
        <v>0</v>
      </c>
      <c r="R63" s="17"/>
      <c r="S63" s="3"/>
      <c r="W63" s="179" t="str">
        <f t="shared" si="9"/>
        <v/>
      </c>
      <c r="X63" s="179" t="str">
        <f t="shared" si="10"/>
        <v/>
      </c>
      <c r="Y63" s="180">
        <f t="shared" si="11"/>
        <v>0</v>
      </c>
      <c r="Z63" s="180">
        <f t="shared" si="2"/>
        <v>0</v>
      </c>
      <c r="AA63" s="42"/>
      <c r="AB63" s="45"/>
      <c r="AC63" s="42"/>
    </row>
    <row r="64" spans="1:29" ht="15.75" x14ac:dyDescent="0.25">
      <c r="A64" s="51" t="str">
        <f t="shared" si="0"/>
        <v>Hide</v>
      </c>
      <c r="B64" s="59"/>
      <c r="C64" s="60">
        <v>23</v>
      </c>
      <c r="D64" s="365"/>
      <c r="E64" s="366"/>
      <c r="F64" s="367"/>
      <c r="G64" s="122"/>
      <c r="H64" s="122"/>
      <c r="I64" s="123"/>
      <c r="J64" s="166"/>
      <c r="K64" s="128"/>
      <c r="L64" s="124" t="str">
        <f t="shared" si="3"/>
        <v/>
      </c>
      <c r="M64" s="125" t="str">
        <f t="shared" si="4"/>
        <v/>
      </c>
      <c r="N64" s="137" t="str">
        <f t="shared" si="5"/>
        <v/>
      </c>
      <c r="O64" s="127" t="str">
        <f t="shared" si="6"/>
        <v/>
      </c>
      <c r="P64" s="127" t="str">
        <f t="shared" si="7"/>
        <v/>
      </c>
      <c r="Q64" s="127">
        <f t="shared" si="8"/>
        <v>0</v>
      </c>
      <c r="R64" s="17"/>
      <c r="S64" s="3"/>
      <c r="W64" s="179" t="str">
        <f t="shared" si="9"/>
        <v/>
      </c>
      <c r="X64" s="179" t="str">
        <f t="shared" si="10"/>
        <v/>
      </c>
      <c r="Y64" s="180">
        <f t="shared" si="11"/>
        <v>0</v>
      </c>
      <c r="Z64" s="180">
        <f t="shared" si="2"/>
        <v>0</v>
      </c>
      <c r="AA64" s="42"/>
      <c r="AB64" s="45"/>
      <c r="AC64" s="42"/>
    </row>
    <row r="65" spans="1:29" ht="15.75" x14ac:dyDescent="0.25">
      <c r="A65" s="51" t="str">
        <f t="shared" si="0"/>
        <v>Hide</v>
      </c>
      <c r="B65" s="59"/>
      <c r="C65" s="60">
        <v>24</v>
      </c>
      <c r="D65" s="365"/>
      <c r="E65" s="366"/>
      <c r="F65" s="367"/>
      <c r="G65" s="122"/>
      <c r="H65" s="122"/>
      <c r="I65" s="123"/>
      <c r="J65" s="166"/>
      <c r="K65" s="128"/>
      <c r="L65" s="124" t="str">
        <f t="shared" si="3"/>
        <v/>
      </c>
      <c r="M65" s="125" t="str">
        <f t="shared" si="4"/>
        <v/>
      </c>
      <c r="N65" s="137" t="str">
        <f t="shared" si="5"/>
        <v/>
      </c>
      <c r="O65" s="127" t="str">
        <f t="shared" si="6"/>
        <v/>
      </c>
      <c r="P65" s="127" t="str">
        <f t="shared" si="7"/>
        <v/>
      </c>
      <c r="Q65" s="127">
        <f t="shared" si="8"/>
        <v>0</v>
      </c>
      <c r="R65" s="17"/>
      <c r="S65" s="3"/>
      <c r="W65" s="179" t="str">
        <f t="shared" si="9"/>
        <v/>
      </c>
      <c r="X65" s="179" t="str">
        <f t="shared" si="10"/>
        <v/>
      </c>
      <c r="Y65" s="180">
        <f t="shared" si="11"/>
        <v>0</v>
      </c>
      <c r="Z65" s="180">
        <f t="shared" si="2"/>
        <v>0</v>
      </c>
      <c r="AA65" s="42"/>
      <c r="AB65" s="45"/>
      <c r="AC65" s="42"/>
    </row>
    <row r="66" spans="1:29" ht="15.75" x14ac:dyDescent="0.25">
      <c r="A66" s="51" t="str">
        <f t="shared" si="0"/>
        <v>Hide</v>
      </c>
      <c r="B66" s="59"/>
      <c r="C66" s="60">
        <v>25</v>
      </c>
      <c r="D66" s="365"/>
      <c r="E66" s="366"/>
      <c r="F66" s="367"/>
      <c r="G66" s="122"/>
      <c r="H66" s="122"/>
      <c r="I66" s="123"/>
      <c r="J66" s="166"/>
      <c r="K66" s="128"/>
      <c r="L66" s="124" t="str">
        <f t="shared" si="3"/>
        <v/>
      </c>
      <c r="M66" s="125" t="str">
        <f t="shared" si="4"/>
        <v/>
      </c>
      <c r="N66" s="137" t="str">
        <f t="shared" si="5"/>
        <v/>
      </c>
      <c r="O66" s="127" t="str">
        <f t="shared" si="6"/>
        <v/>
      </c>
      <c r="P66" s="127" t="str">
        <f t="shared" si="7"/>
        <v/>
      </c>
      <c r="Q66" s="127">
        <f t="shared" si="8"/>
        <v>0</v>
      </c>
      <c r="R66" s="17"/>
      <c r="S66" s="3"/>
      <c r="W66" s="179" t="str">
        <f t="shared" si="9"/>
        <v/>
      </c>
      <c r="X66" s="179" t="str">
        <f t="shared" si="10"/>
        <v/>
      </c>
      <c r="Y66" s="180">
        <f t="shared" si="11"/>
        <v>0</v>
      </c>
      <c r="Z66" s="180">
        <f t="shared" si="2"/>
        <v>0</v>
      </c>
      <c r="AA66" s="42"/>
      <c r="AB66" s="45"/>
      <c r="AC66" s="42"/>
    </row>
    <row r="67" spans="1:29" ht="15.75" x14ac:dyDescent="0.25">
      <c r="A67" s="51" t="str">
        <f t="shared" si="0"/>
        <v>Hide</v>
      </c>
      <c r="B67" s="59"/>
      <c r="C67" s="60">
        <v>26</v>
      </c>
      <c r="D67" s="365"/>
      <c r="E67" s="366"/>
      <c r="F67" s="367"/>
      <c r="G67" s="122"/>
      <c r="H67" s="122"/>
      <c r="I67" s="123"/>
      <c r="J67" s="166"/>
      <c r="K67" s="128"/>
      <c r="L67" s="124" t="str">
        <f t="shared" si="3"/>
        <v/>
      </c>
      <c r="M67" s="125" t="str">
        <f t="shared" si="4"/>
        <v/>
      </c>
      <c r="N67" s="137" t="str">
        <f t="shared" si="5"/>
        <v/>
      </c>
      <c r="O67" s="127" t="str">
        <f t="shared" si="6"/>
        <v/>
      </c>
      <c r="P67" s="127" t="str">
        <f t="shared" si="7"/>
        <v/>
      </c>
      <c r="Q67" s="127">
        <f t="shared" si="8"/>
        <v>0</v>
      </c>
      <c r="R67" s="17"/>
      <c r="S67" s="3"/>
      <c r="W67" s="179" t="str">
        <f t="shared" si="9"/>
        <v/>
      </c>
      <c r="X67" s="179" t="str">
        <f t="shared" si="10"/>
        <v/>
      </c>
      <c r="Y67" s="180">
        <f t="shared" si="11"/>
        <v>0</v>
      </c>
      <c r="Z67" s="180">
        <f t="shared" si="2"/>
        <v>0</v>
      </c>
      <c r="AA67" s="42"/>
      <c r="AB67" s="45"/>
      <c r="AC67" s="42"/>
    </row>
    <row r="68" spans="1:29" ht="15.75" x14ac:dyDescent="0.25">
      <c r="A68" s="51" t="str">
        <f t="shared" si="0"/>
        <v>Hide</v>
      </c>
      <c r="B68" s="59"/>
      <c r="C68" s="60">
        <v>27</v>
      </c>
      <c r="D68" s="365"/>
      <c r="E68" s="366"/>
      <c r="F68" s="367"/>
      <c r="G68" s="122"/>
      <c r="H68" s="122"/>
      <c r="I68" s="123"/>
      <c r="J68" s="166"/>
      <c r="K68" s="128"/>
      <c r="L68" s="124" t="str">
        <f t="shared" si="3"/>
        <v/>
      </c>
      <c r="M68" s="125" t="str">
        <f t="shared" si="4"/>
        <v/>
      </c>
      <c r="N68" s="137" t="str">
        <f t="shared" si="5"/>
        <v/>
      </c>
      <c r="O68" s="127" t="str">
        <f t="shared" si="6"/>
        <v/>
      </c>
      <c r="P68" s="127" t="str">
        <f t="shared" si="7"/>
        <v/>
      </c>
      <c r="Q68" s="127">
        <f t="shared" si="8"/>
        <v>0</v>
      </c>
      <c r="R68" s="17"/>
      <c r="S68" s="3"/>
      <c r="W68" s="179" t="str">
        <f t="shared" si="9"/>
        <v/>
      </c>
      <c r="X68" s="179" t="str">
        <f t="shared" si="10"/>
        <v/>
      </c>
      <c r="Y68" s="180">
        <f t="shared" si="11"/>
        <v>0</v>
      </c>
      <c r="Z68" s="180">
        <f t="shared" si="2"/>
        <v>0</v>
      </c>
      <c r="AA68" s="42"/>
      <c r="AB68" s="45"/>
      <c r="AC68" s="42"/>
    </row>
    <row r="69" spans="1:29" ht="15.75" x14ac:dyDescent="0.25">
      <c r="A69" s="51" t="str">
        <f t="shared" si="0"/>
        <v>Hide</v>
      </c>
      <c r="B69" s="59"/>
      <c r="C69" s="60">
        <v>28</v>
      </c>
      <c r="D69" s="365"/>
      <c r="E69" s="366"/>
      <c r="F69" s="367"/>
      <c r="G69" s="122"/>
      <c r="H69" s="122"/>
      <c r="I69" s="123"/>
      <c r="J69" s="166"/>
      <c r="K69" s="128"/>
      <c r="L69" s="124" t="str">
        <f t="shared" si="3"/>
        <v/>
      </c>
      <c r="M69" s="125" t="str">
        <f t="shared" si="4"/>
        <v/>
      </c>
      <c r="N69" s="137" t="str">
        <f t="shared" si="5"/>
        <v/>
      </c>
      <c r="O69" s="127" t="str">
        <f t="shared" si="6"/>
        <v/>
      </c>
      <c r="P69" s="127" t="str">
        <f t="shared" si="7"/>
        <v/>
      </c>
      <c r="Q69" s="127">
        <f t="shared" si="8"/>
        <v>0</v>
      </c>
      <c r="R69" s="17"/>
      <c r="S69" s="3"/>
      <c r="W69" s="179" t="str">
        <f t="shared" si="9"/>
        <v/>
      </c>
      <c r="X69" s="179" t="str">
        <f t="shared" si="10"/>
        <v/>
      </c>
      <c r="Y69" s="180">
        <f t="shared" si="11"/>
        <v>0</v>
      </c>
      <c r="Z69" s="180">
        <f t="shared" si="2"/>
        <v>0</v>
      </c>
      <c r="AA69" s="42"/>
      <c r="AB69" s="45"/>
      <c r="AC69" s="42"/>
    </row>
    <row r="70" spans="1:29" ht="15.75" x14ac:dyDescent="0.25">
      <c r="A70" s="51" t="str">
        <f t="shared" si="0"/>
        <v>Hide</v>
      </c>
      <c r="B70" s="59"/>
      <c r="C70" s="60">
        <v>29</v>
      </c>
      <c r="D70" s="365"/>
      <c r="E70" s="366"/>
      <c r="F70" s="367"/>
      <c r="G70" s="122"/>
      <c r="H70" s="122"/>
      <c r="I70" s="123"/>
      <c r="J70" s="166"/>
      <c r="K70" s="128"/>
      <c r="L70" s="124" t="str">
        <f t="shared" si="3"/>
        <v/>
      </c>
      <c r="M70" s="125" t="str">
        <f t="shared" si="4"/>
        <v/>
      </c>
      <c r="N70" s="137" t="str">
        <f t="shared" si="5"/>
        <v/>
      </c>
      <c r="O70" s="127" t="str">
        <f t="shared" si="6"/>
        <v/>
      </c>
      <c r="P70" s="127" t="str">
        <f t="shared" si="7"/>
        <v/>
      </c>
      <c r="Q70" s="127">
        <f t="shared" si="8"/>
        <v>0</v>
      </c>
      <c r="R70" s="17"/>
      <c r="S70" s="3"/>
      <c r="W70" s="179" t="str">
        <f t="shared" si="9"/>
        <v/>
      </c>
      <c r="X70" s="179" t="str">
        <f t="shared" si="10"/>
        <v/>
      </c>
      <c r="Y70" s="180">
        <f t="shared" si="11"/>
        <v>0</v>
      </c>
      <c r="Z70" s="180">
        <f t="shared" si="2"/>
        <v>0</v>
      </c>
      <c r="AA70" s="42"/>
      <c r="AB70" s="45"/>
      <c r="AC70" s="42"/>
    </row>
    <row r="71" spans="1:29" ht="15.75" x14ac:dyDescent="0.25">
      <c r="A71" s="51" t="str">
        <f t="shared" si="0"/>
        <v>Hide</v>
      </c>
      <c r="B71" s="59"/>
      <c r="C71" s="60">
        <v>30</v>
      </c>
      <c r="D71" s="365"/>
      <c r="E71" s="366"/>
      <c r="F71" s="367"/>
      <c r="G71" s="122"/>
      <c r="H71" s="122"/>
      <c r="I71" s="123"/>
      <c r="J71" s="166"/>
      <c r="K71" s="128"/>
      <c r="L71" s="124" t="str">
        <f t="shared" si="3"/>
        <v/>
      </c>
      <c r="M71" s="125" t="str">
        <f t="shared" si="4"/>
        <v/>
      </c>
      <c r="N71" s="137" t="str">
        <f t="shared" si="5"/>
        <v/>
      </c>
      <c r="O71" s="127" t="str">
        <f t="shared" si="6"/>
        <v/>
      </c>
      <c r="P71" s="127" t="str">
        <f t="shared" si="7"/>
        <v/>
      </c>
      <c r="Q71" s="127">
        <f t="shared" si="8"/>
        <v>0</v>
      </c>
      <c r="R71" s="17"/>
      <c r="S71" s="3"/>
      <c r="W71" s="179" t="str">
        <f t="shared" si="9"/>
        <v/>
      </c>
      <c r="X71" s="179" t="str">
        <f t="shared" si="10"/>
        <v/>
      </c>
      <c r="Y71" s="180">
        <f t="shared" si="11"/>
        <v>0</v>
      </c>
      <c r="Z71" s="180">
        <f t="shared" si="2"/>
        <v>0</v>
      </c>
      <c r="AA71" s="42"/>
      <c r="AB71" s="45"/>
      <c r="AC71" s="42"/>
    </row>
    <row r="72" spans="1:29" ht="15.75" x14ac:dyDescent="0.25">
      <c r="A72" s="51" t="str">
        <f t="shared" si="0"/>
        <v>Hide</v>
      </c>
      <c r="B72" s="59"/>
      <c r="C72" s="60">
        <v>31</v>
      </c>
      <c r="D72" s="365"/>
      <c r="E72" s="366"/>
      <c r="F72" s="367"/>
      <c r="G72" s="122"/>
      <c r="H72" s="122"/>
      <c r="I72" s="123"/>
      <c r="J72" s="166"/>
      <c r="K72" s="128"/>
      <c r="L72" s="124" t="str">
        <f t="shared" si="3"/>
        <v/>
      </c>
      <c r="M72" s="125" t="str">
        <f t="shared" si="4"/>
        <v/>
      </c>
      <c r="N72" s="137" t="str">
        <f t="shared" si="5"/>
        <v/>
      </c>
      <c r="O72" s="127" t="str">
        <f t="shared" si="6"/>
        <v/>
      </c>
      <c r="P72" s="127" t="str">
        <f t="shared" si="7"/>
        <v/>
      </c>
      <c r="Q72" s="127">
        <f t="shared" si="8"/>
        <v>0</v>
      </c>
      <c r="R72" s="17"/>
      <c r="S72" s="3"/>
      <c r="W72" s="179" t="str">
        <f t="shared" si="9"/>
        <v/>
      </c>
      <c r="X72" s="179" t="str">
        <f t="shared" si="10"/>
        <v/>
      </c>
      <c r="Y72" s="180">
        <f t="shared" si="11"/>
        <v>0</v>
      </c>
      <c r="Z72" s="180">
        <f t="shared" si="2"/>
        <v>0</v>
      </c>
      <c r="AA72" s="42"/>
      <c r="AB72" s="45"/>
      <c r="AC72" s="42"/>
    </row>
    <row r="73" spans="1:29" ht="15.75" x14ac:dyDescent="0.25">
      <c r="A73" s="51" t="str">
        <f t="shared" si="0"/>
        <v>Hide</v>
      </c>
      <c r="B73" s="59"/>
      <c r="C73" s="60">
        <v>32</v>
      </c>
      <c r="D73" s="365"/>
      <c r="E73" s="366"/>
      <c r="F73" s="367"/>
      <c r="G73" s="122"/>
      <c r="H73" s="122"/>
      <c r="I73" s="123"/>
      <c r="J73" s="166"/>
      <c r="K73" s="128"/>
      <c r="L73" s="124" t="str">
        <f t="shared" si="3"/>
        <v/>
      </c>
      <c r="M73" s="125" t="str">
        <f t="shared" si="4"/>
        <v/>
      </c>
      <c r="N73" s="137" t="str">
        <f t="shared" si="5"/>
        <v/>
      </c>
      <c r="O73" s="127" t="str">
        <f t="shared" si="6"/>
        <v/>
      </c>
      <c r="P73" s="127" t="str">
        <f t="shared" si="7"/>
        <v/>
      </c>
      <c r="Q73" s="127">
        <f t="shared" si="8"/>
        <v>0</v>
      </c>
      <c r="R73" s="17"/>
      <c r="S73" s="3"/>
      <c r="W73" s="179" t="str">
        <f t="shared" si="9"/>
        <v/>
      </c>
      <c r="X73" s="179" t="str">
        <f t="shared" si="10"/>
        <v/>
      </c>
      <c r="Y73" s="180">
        <f t="shared" si="11"/>
        <v>0</v>
      </c>
      <c r="Z73" s="180">
        <f t="shared" si="2"/>
        <v>0</v>
      </c>
      <c r="AA73" s="42"/>
      <c r="AB73" s="45"/>
      <c r="AC73" s="42"/>
    </row>
    <row r="74" spans="1:29" ht="15.75" x14ac:dyDescent="0.25">
      <c r="A74" s="51" t="str">
        <f t="shared" si="0"/>
        <v>Hide</v>
      </c>
      <c r="B74" s="59"/>
      <c r="C74" s="60">
        <v>33</v>
      </c>
      <c r="D74" s="365"/>
      <c r="E74" s="366"/>
      <c r="F74" s="367"/>
      <c r="G74" s="122"/>
      <c r="H74" s="122"/>
      <c r="I74" s="123"/>
      <c r="J74" s="166"/>
      <c r="K74" s="128"/>
      <c r="L74" s="124" t="str">
        <f t="shared" si="3"/>
        <v/>
      </c>
      <c r="M74" s="125" t="str">
        <f t="shared" si="4"/>
        <v/>
      </c>
      <c r="N74" s="137" t="str">
        <f t="shared" si="5"/>
        <v/>
      </c>
      <c r="O74" s="127" t="str">
        <f t="shared" si="6"/>
        <v/>
      </c>
      <c r="P74" s="127" t="str">
        <f t="shared" si="7"/>
        <v/>
      </c>
      <c r="Q74" s="127">
        <f t="shared" si="8"/>
        <v>0</v>
      </c>
      <c r="R74" s="17"/>
      <c r="S74" s="3"/>
      <c r="W74" s="179" t="str">
        <f t="shared" ref="W74:W105" si="12">IF(ISNA(VLOOKUP(H74,$D$184:$E$187,2,FALSE)),"",VLOOKUP(H74,$D$184:$E$187,2,FALSE))</f>
        <v/>
      </c>
      <c r="X74" s="179" t="str">
        <f t="shared" si="10"/>
        <v/>
      </c>
      <c r="Y74" s="180">
        <f t="shared" ref="Y74:Y105" si="13">IF(M74&lt;&gt;"",VALUE(M74),0)</f>
        <v>0</v>
      </c>
      <c r="Z74" s="180">
        <f t="shared" ref="Z74:Z105" si="14">IF(N74&lt;&gt;"",VALUE(N74),0)</f>
        <v>0</v>
      </c>
      <c r="AA74" s="42"/>
      <c r="AB74" s="45"/>
      <c r="AC74" s="42"/>
    </row>
    <row r="75" spans="1:29" ht="15.75" x14ac:dyDescent="0.25">
      <c r="A75" s="51" t="str">
        <f t="shared" ref="A75:A106" si="15">IF(OR(D75&lt;&gt;"",H75&lt;&gt;"",I75&lt;&gt;"",J75&lt;&gt;"",K75&lt;&gt;""),"Show","Hide")</f>
        <v>Hide</v>
      </c>
      <c r="B75" s="59"/>
      <c r="C75" s="60">
        <v>34</v>
      </c>
      <c r="D75" s="365"/>
      <c r="E75" s="366"/>
      <c r="F75" s="367"/>
      <c r="G75" s="122"/>
      <c r="H75" s="122"/>
      <c r="I75" s="123"/>
      <c r="J75" s="166"/>
      <c r="K75" s="128"/>
      <c r="L75" s="124" t="str">
        <f t="shared" si="3"/>
        <v/>
      </c>
      <c r="M75" s="125" t="str">
        <f t="shared" si="4"/>
        <v/>
      </c>
      <c r="N75" s="137" t="str">
        <f t="shared" si="5"/>
        <v/>
      </c>
      <c r="O75" s="127" t="str">
        <f t="shared" si="6"/>
        <v/>
      </c>
      <c r="P75" s="127" t="str">
        <f t="shared" si="7"/>
        <v/>
      </c>
      <c r="Q75" s="127">
        <f t="shared" si="8"/>
        <v>0</v>
      </c>
      <c r="R75" s="17"/>
      <c r="S75" s="3"/>
      <c r="W75" s="179" t="str">
        <f t="shared" si="12"/>
        <v/>
      </c>
      <c r="X75" s="179" t="str">
        <f t="shared" ref="X75:X106" si="16">IF(ISNA(VLOOKUP($L75,$H$184:$V$186,2,FALSE)),"",VLOOKUP($L75,$H$184:$V$186,2,FALSE))</f>
        <v/>
      </c>
      <c r="Y75" s="180">
        <f t="shared" si="13"/>
        <v>0</v>
      </c>
      <c r="Z75" s="180">
        <f t="shared" si="14"/>
        <v>0</v>
      </c>
      <c r="AA75" s="42"/>
      <c r="AB75" s="45"/>
      <c r="AC75" s="42"/>
    </row>
    <row r="76" spans="1:29" ht="15.75" x14ac:dyDescent="0.25">
      <c r="A76" s="51" t="str">
        <f t="shared" si="15"/>
        <v>Hide</v>
      </c>
      <c r="B76" s="59"/>
      <c r="C76" s="60">
        <v>35</v>
      </c>
      <c r="D76" s="365"/>
      <c r="E76" s="366"/>
      <c r="F76" s="367"/>
      <c r="G76" s="122"/>
      <c r="H76" s="122"/>
      <c r="I76" s="123"/>
      <c r="J76" s="166"/>
      <c r="K76" s="128"/>
      <c r="L76" s="124" t="str">
        <f t="shared" si="3"/>
        <v/>
      </c>
      <c r="M76" s="125" t="str">
        <f t="shared" si="4"/>
        <v/>
      </c>
      <c r="N76" s="137" t="str">
        <f t="shared" si="5"/>
        <v/>
      </c>
      <c r="O76" s="127" t="str">
        <f t="shared" si="6"/>
        <v/>
      </c>
      <c r="P76" s="127" t="str">
        <f t="shared" si="7"/>
        <v/>
      </c>
      <c r="Q76" s="127">
        <f t="shared" si="8"/>
        <v>0</v>
      </c>
      <c r="R76" s="17"/>
      <c r="S76" s="3"/>
      <c r="W76" s="179" t="str">
        <f t="shared" si="12"/>
        <v/>
      </c>
      <c r="X76" s="179" t="str">
        <f t="shared" si="16"/>
        <v/>
      </c>
      <c r="Y76" s="180">
        <f t="shared" si="13"/>
        <v>0</v>
      </c>
      <c r="Z76" s="180">
        <f t="shared" si="14"/>
        <v>0</v>
      </c>
      <c r="AA76" s="42"/>
      <c r="AB76" s="45"/>
      <c r="AC76" s="42"/>
    </row>
    <row r="77" spans="1:29" ht="15.75" x14ac:dyDescent="0.25">
      <c r="A77" s="51" t="str">
        <f t="shared" si="15"/>
        <v>Hide</v>
      </c>
      <c r="B77" s="59"/>
      <c r="C77" s="60">
        <v>36</v>
      </c>
      <c r="D77" s="365"/>
      <c r="E77" s="366"/>
      <c r="F77" s="367"/>
      <c r="G77" s="122"/>
      <c r="H77" s="122"/>
      <c r="I77" s="123"/>
      <c r="J77" s="166"/>
      <c r="K77" s="128"/>
      <c r="L77" s="124" t="str">
        <f t="shared" si="3"/>
        <v/>
      </c>
      <c r="M77" s="125" t="str">
        <f t="shared" si="4"/>
        <v/>
      </c>
      <c r="N77" s="137" t="str">
        <f t="shared" si="5"/>
        <v/>
      </c>
      <c r="O77" s="127" t="str">
        <f t="shared" si="6"/>
        <v/>
      </c>
      <c r="P77" s="127" t="str">
        <f t="shared" si="7"/>
        <v/>
      </c>
      <c r="Q77" s="127">
        <f t="shared" si="8"/>
        <v>0</v>
      </c>
      <c r="R77" s="17"/>
      <c r="S77" s="3"/>
      <c r="W77" s="179" t="str">
        <f t="shared" si="12"/>
        <v/>
      </c>
      <c r="X77" s="179" t="str">
        <f t="shared" si="16"/>
        <v/>
      </c>
      <c r="Y77" s="180">
        <f t="shared" si="13"/>
        <v>0</v>
      </c>
      <c r="Z77" s="180">
        <f t="shared" si="14"/>
        <v>0</v>
      </c>
      <c r="AA77" s="42"/>
      <c r="AB77" s="45"/>
      <c r="AC77" s="42"/>
    </row>
    <row r="78" spans="1:29" ht="15.75" x14ac:dyDescent="0.25">
      <c r="A78" s="51" t="str">
        <f t="shared" si="15"/>
        <v>Hide</v>
      </c>
      <c r="B78" s="59"/>
      <c r="C78" s="60">
        <v>37</v>
      </c>
      <c r="D78" s="365"/>
      <c r="E78" s="366"/>
      <c r="F78" s="367"/>
      <c r="G78" s="122"/>
      <c r="H78" s="122"/>
      <c r="I78" s="123"/>
      <c r="J78" s="166"/>
      <c r="K78" s="128"/>
      <c r="L78" s="124" t="str">
        <f t="shared" si="3"/>
        <v/>
      </c>
      <c r="M78" s="125" t="str">
        <f t="shared" si="4"/>
        <v/>
      </c>
      <c r="N78" s="137" t="str">
        <f t="shared" si="5"/>
        <v/>
      </c>
      <c r="O78" s="127" t="str">
        <f t="shared" si="6"/>
        <v/>
      </c>
      <c r="P78" s="127" t="str">
        <f t="shared" si="7"/>
        <v/>
      </c>
      <c r="Q78" s="127">
        <f t="shared" si="8"/>
        <v>0</v>
      </c>
      <c r="R78" s="17"/>
      <c r="S78" s="3"/>
      <c r="W78" s="179" t="str">
        <f t="shared" si="12"/>
        <v/>
      </c>
      <c r="X78" s="179" t="str">
        <f t="shared" si="16"/>
        <v/>
      </c>
      <c r="Y78" s="180">
        <f t="shared" si="13"/>
        <v>0</v>
      </c>
      <c r="Z78" s="180">
        <f t="shared" si="14"/>
        <v>0</v>
      </c>
      <c r="AA78" s="42"/>
      <c r="AB78" s="45"/>
      <c r="AC78" s="42"/>
    </row>
    <row r="79" spans="1:29" ht="15.75" x14ac:dyDescent="0.25">
      <c r="A79" s="51" t="str">
        <f t="shared" si="15"/>
        <v>Hide</v>
      </c>
      <c r="B79" s="59"/>
      <c r="C79" s="60">
        <v>38</v>
      </c>
      <c r="D79" s="365"/>
      <c r="E79" s="366"/>
      <c r="F79" s="367"/>
      <c r="G79" s="122"/>
      <c r="H79" s="122"/>
      <c r="I79" s="123"/>
      <c r="J79" s="166"/>
      <c r="K79" s="128"/>
      <c r="L79" s="124" t="str">
        <f t="shared" si="3"/>
        <v/>
      </c>
      <c r="M79" s="125" t="str">
        <f t="shared" si="4"/>
        <v/>
      </c>
      <c r="N79" s="137" t="str">
        <f t="shared" si="5"/>
        <v/>
      </c>
      <c r="O79" s="127" t="str">
        <f t="shared" si="6"/>
        <v/>
      </c>
      <c r="P79" s="127" t="str">
        <f t="shared" si="7"/>
        <v/>
      </c>
      <c r="Q79" s="127">
        <f t="shared" si="8"/>
        <v>0</v>
      </c>
      <c r="R79" s="17"/>
      <c r="S79" s="3"/>
      <c r="W79" s="179" t="str">
        <f t="shared" si="12"/>
        <v/>
      </c>
      <c r="X79" s="179" t="str">
        <f t="shared" si="16"/>
        <v/>
      </c>
      <c r="Y79" s="180">
        <f t="shared" si="13"/>
        <v>0</v>
      </c>
      <c r="Z79" s="180">
        <f t="shared" si="14"/>
        <v>0</v>
      </c>
      <c r="AA79" s="42"/>
      <c r="AB79" s="45"/>
      <c r="AC79" s="42"/>
    </row>
    <row r="80" spans="1:29" ht="15.75" x14ac:dyDescent="0.25">
      <c r="A80" s="51" t="str">
        <f t="shared" si="15"/>
        <v>Hide</v>
      </c>
      <c r="B80" s="59"/>
      <c r="C80" s="60">
        <v>39</v>
      </c>
      <c r="D80" s="365"/>
      <c r="E80" s="366"/>
      <c r="F80" s="367"/>
      <c r="G80" s="122"/>
      <c r="H80" s="122"/>
      <c r="I80" s="123"/>
      <c r="J80" s="166"/>
      <c r="K80" s="128"/>
      <c r="L80" s="124" t="str">
        <f t="shared" si="3"/>
        <v/>
      </c>
      <c r="M80" s="125" t="str">
        <f t="shared" si="4"/>
        <v/>
      </c>
      <c r="N80" s="137" t="str">
        <f t="shared" si="5"/>
        <v/>
      </c>
      <c r="O80" s="127" t="str">
        <f t="shared" si="6"/>
        <v/>
      </c>
      <c r="P80" s="127" t="str">
        <f t="shared" si="7"/>
        <v/>
      </c>
      <c r="Q80" s="127">
        <f t="shared" si="8"/>
        <v>0</v>
      </c>
      <c r="R80" s="17"/>
      <c r="S80" s="3"/>
      <c r="W80" s="179" t="str">
        <f t="shared" si="12"/>
        <v/>
      </c>
      <c r="X80" s="179" t="str">
        <f t="shared" si="16"/>
        <v/>
      </c>
      <c r="Y80" s="180">
        <f t="shared" si="13"/>
        <v>0</v>
      </c>
      <c r="Z80" s="180">
        <f t="shared" si="14"/>
        <v>0</v>
      </c>
      <c r="AA80" s="42"/>
      <c r="AB80" s="45"/>
      <c r="AC80" s="42"/>
    </row>
    <row r="81" spans="1:29" ht="15.75" x14ac:dyDescent="0.25">
      <c r="A81" s="51" t="str">
        <f t="shared" si="15"/>
        <v>Hide</v>
      </c>
      <c r="B81" s="59"/>
      <c r="C81" s="60">
        <v>40</v>
      </c>
      <c r="D81" s="365"/>
      <c r="E81" s="366"/>
      <c r="F81" s="367"/>
      <c r="G81" s="122"/>
      <c r="H81" s="122"/>
      <c r="I81" s="123"/>
      <c r="J81" s="166"/>
      <c r="K81" s="128"/>
      <c r="L81" s="124" t="str">
        <f t="shared" si="3"/>
        <v/>
      </c>
      <c r="M81" s="125" t="str">
        <f t="shared" si="4"/>
        <v/>
      </c>
      <c r="N81" s="137" t="str">
        <f t="shared" si="5"/>
        <v/>
      </c>
      <c r="O81" s="127" t="str">
        <f t="shared" si="6"/>
        <v/>
      </c>
      <c r="P81" s="127" t="str">
        <f t="shared" si="7"/>
        <v/>
      </c>
      <c r="Q81" s="127">
        <f t="shared" si="8"/>
        <v>0</v>
      </c>
      <c r="R81" s="17"/>
      <c r="S81" s="3"/>
      <c r="W81" s="179" t="str">
        <f t="shared" si="12"/>
        <v/>
      </c>
      <c r="X81" s="179" t="str">
        <f t="shared" si="16"/>
        <v/>
      </c>
      <c r="Y81" s="180">
        <f t="shared" si="13"/>
        <v>0</v>
      </c>
      <c r="Z81" s="180">
        <f t="shared" si="14"/>
        <v>0</v>
      </c>
      <c r="AA81" s="42"/>
      <c r="AB81" s="45"/>
      <c r="AC81" s="42"/>
    </row>
    <row r="82" spans="1:29" ht="15.75" x14ac:dyDescent="0.25">
      <c r="A82" s="51" t="str">
        <f t="shared" si="15"/>
        <v>Hide</v>
      </c>
      <c r="B82" s="59"/>
      <c r="C82" s="60">
        <v>41</v>
      </c>
      <c r="D82" s="365"/>
      <c r="E82" s="366"/>
      <c r="F82" s="367"/>
      <c r="G82" s="122"/>
      <c r="H82" s="122"/>
      <c r="I82" s="123"/>
      <c r="J82" s="166"/>
      <c r="K82" s="128"/>
      <c r="L82" s="124" t="str">
        <f t="shared" si="3"/>
        <v/>
      </c>
      <c r="M82" s="125" t="str">
        <f t="shared" si="4"/>
        <v/>
      </c>
      <c r="N82" s="137" t="str">
        <f t="shared" si="5"/>
        <v/>
      </c>
      <c r="O82" s="127" t="str">
        <f t="shared" si="6"/>
        <v/>
      </c>
      <c r="P82" s="127" t="str">
        <f t="shared" si="7"/>
        <v/>
      </c>
      <c r="Q82" s="127">
        <f t="shared" si="8"/>
        <v>0</v>
      </c>
      <c r="R82" s="17"/>
      <c r="S82" s="3"/>
      <c r="W82" s="179" t="str">
        <f t="shared" si="12"/>
        <v/>
      </c>
      <c r="X82" s="179" t="str">
        <f t="shared" si="16"/>
        <v/>
      </c>
      <c r="Y82" s="180">
        <f t="shared" si="13"/>
        <v>0</v>
      </c>
      <c r="Z82" s="180">
        <f t="shared" si="14"/>
        <v>0</v>
      </c>
      <c r="AA82" s="42"/>
      <c r="AB82" s="45"/>
      <c r="AC82" s="42"/>
    </row>
    <row r="83" spans="1:29" ht="15.75" x14ac:dyDescent="0.25">
      <c r="A83" s="51" t="str">
        <f t="shared" si="15"/>
        <v>Hide</v>
      </c>
      <c r="B83" s="59"/>
      <c r="C83" s="60">
        <v>42</v>
      </c>
      <c r="D83" s="365"/>
      <c r="E83" s="366"/>
      <c r="F83" s="367"/>
      <c r="G83" s="122"/>
      <c r="H83" s="122"/>
      <c r="I83" s="123"/>
      <c r="J83" s="166"/>
      <c r="K83" s="128"/>
      <c r="L83" s="124" t="str">
        <f t="shared" si="3"/>
        <v/>
      </c>
      <c r="M83" s="125" t="str">
        <f t="shared" si="4"/>
        <v/>
      </c>
      <c r="N83" s="137" t="str">
        <f t="shared" si="5"/>
        <v/>
      </c>
      <c r="O83" s="127" t="str">
        <f t="shared" si="6"/>
        <v/>
      </c>
      <c r="P83" s="127" t="str">
        <f t="shared" si="7"/>
        <v/>
      </c>
      <c r="Q83" s="127">
        <f t="shared" si="8"/>
        <v>0</v>
      </c>
      <c r="R83" s="17"/>
      <c r="S83" s="3"/>
      <c r="W83" s="179" t="str">
        <f t="shared" si="12"/>
        <v/>
      </c>
      <c r="X83" s="179" t="str">
        <f t="shared" si="16"/>
        <v/>
      </c>
      <c r="Y83" s="180">
        <f t="shared" si="13"/>
        <v>0</v>
      </c>
      <c r="Z83" s="180">
        <f t="shared" si="14"/>
        <v>0</v>
      </c>
      <c r="AA83" s="42"/>
      <c r="AB83" s="45"/>
      <c r="AC83" s="42"/>
    </row>
    <row r="84" spans="1:29" ht="15.75" x14ac:dyDescent="0.25">
      <c r="A84" s="51" t="str">
        <f t="shared" si="15"/>
        <v>Hide</v>
      </c>
      <c r="B84" s="59"/>
      <c r="C84" s="60">
        <v>43</v>
      </c>
      <c r="D84" s="365"/>
      <c r="E84" s="366"/>
      <c r="F84" s="367"/>
      <c r="G84" s="122"/>
      <c r="H84" s="122"/>
      <c r="I84" s="123"/>
      <c r="J84" s="166"/>
      <c r="K84" s="128"/>
      <c r="L84" s="124" t="str">
        <f t="shared" si="3"/>
        <v/>
      </c>
      <c r="M84" s="125" t="str">
        <f t="shared" si="4"/>
        <v/>
      </c>
      <c r="N84" s="137" t="str">
        <f t="shared" si="5"/>
        <v/>
      </c>
      <c r="O84" s="127" t="str">
        <f t="shared" si="6"/>
        <v/>
      </c>
      <c r="P84" s="127" t="str">
        <f t="shared" si="7"/>
        <v/>
      </c>
      <c r="Q84" s="127">
        <f t="shared" si="8"/>
        <v>0</v>
      </c>
      <c r="R84" s="17"/>
      <c r="S84" s="3"/>
      <c r="W84" s="179" t="str">
        <f t="shared" si="12"/>
        <v/>
      </c>
      <c r="X84" s="179" t="str">
        <f t="shared" si="16"/>
        <v/>
      </c>
      <c r="Y84" s="180">
        <f t="shared" si="13"/>
        <v>0</v>
      </c>
      <c r="Z84" s="180">
        <f t="shared" si="14"/>
        <v>0</v>
      </c>
      <c r="AA84" s="42"/>
      <c r="AB84" s="45"/>
      <c r="AC84" s="42"/>
    </row>
    <row r="85" spans="1:29" ht="15.75" x14ac:dyDescent="0.25">
      <c r="A85" s="51" t="str">
        <f t="shared" si="15"/>
        <v>Hide</v>
      </c>
      <c r="B85" s="59"/>
      <c r="C85" s="60">
        <v>44</v>
      </c>
      <c r="D85" s="365"/>
      <c r="E85" s="366"/>
      <c r="F85" s="367"/>
      <c r="G85" s="122"/>
      <c r="H85" s="122"/>
      <c r="I85" s="123"/>
      <c r="J85" s="166"/>
      <c r="K85" s="128"/>
      <c r="L85" s="124" t="str">
        <f t="shared" si="3"/>
        <v/>
      </c>
      <c r="M85" s="125" t="str">
        <f t="shared" si="4"/>
        <v/>
      </c>
      <c r="N85" s="137" t="str">
        <f t="shared" si="5"/>
        <v/>
      </c>
      <c r="O85" s="127" t="str">
        <f t="shared" si="6"/>
        <v/>
      </c>
      <c r="P85" s="127" t="str">
        <f t="shared" si="7"/>
        <v/>
      </c>
      <c r="Q85" s="127">
        <f t="shared" si="8"/>
        <v>0</v>
      </c>
      <c r="R85" s="17"/>
      <c r="S85" s="3"/>
      <c r="W85" s="179" t="str">
        <f t="shared" si="12"/>
        <v/>
      </c>
      <c r="X85" s="179" t="str">
        <f t="shared" si="16"/>
        <v/>
      </c>
      <c r="Y85" s="180">
        <f t="shared" si="13"/>
        <v>0</v>
      </c>
      <c r="Z85" s="180">
        <f t="shared" si="14"/>
        <v>0</v>
      </c>
      <c r="AA85" s="42"/>
      <c r="AB85" s="45"/>
      <c r="AC85" s="42"/>
    </row>
    <row r="86" spans="1:29" ht="15.75" x14ac:dyDescent="0.25">
      <c r="A86" s="51" t="str">
        <f t="shared" si="15"/>
        <v>Hide</v>
      </c>
      <c r="B86" s="59"/>
      <c r="C86" s="60">
        <v>45</v>
      </c>
      <c r="D86" s="365"/>
      <c r="E86" s="366"/>
      <c r="F86" s="367"/>
      <c r="G86" s="122"/>
      <c r="H86" s="122"/>
      <c r="I86" s="123"/>
      <c r="J86" s="166"/>
      <c r="K86" s="128"/>
      <c r="L86" s="124" t="str">
        <f t="shared" si="3"/>
        <v/>
      </c>
      <c r="M86" s="125" t="str">
        <f t="shared" si="4"/>
        <v/>
      </c>
      <c r="N86" s="137" t="str">
        <f t="shared" si="5"/>
        <v/>
      </c>
      <c r="O86" s="127" t="str">
        <f t="shared" si="6"/>
        <v/>
      </c>
      <c r="P86" s="127" t="str">
        <f t="shared" si="7"/>
        <v/>
      </c>
      <c r="Q86" s="127">
        <f t="shared" si="8"/>
        <v>0</v>
      </c>
      <c r="R86" s="17"/>
      <c r="S86" s="3"/>
      <c r="W86" s="179" t="str">
        <f t="shared" si="12"/>
        <v/>
      </c>
      <c r="X86" s="179" t="str">
        <f t="shared" si="16"/>
        <v/>
      </c>
      <c r="Y86" s="180">
        <f t="shared" si="13"/>
        <v>0</v>
      </c>
      <c r="Z86" s="180">
        <f t="shared" si="14"/>
        <v>0</v>
      </c>
      <c r="AA86" s="42"/>
      <c r="AB86" s="45"/>
      <c r="AC86" s="42"/>
    </row>
    <row r="87" spans="1:29" ht="15.75" x14ac:dyDescent="0.25">
      <c r="A87" s="51" t="str">
        <f t="shared" si="15"/>
        <v>Hide</v>
      </c>
      <c r="B87" s="59"/>
      <c r="C87" s="60">
        <v>46</v>
      </c>
      <c r="D87" s="365"/>
      <c r="E87" s="366"/>
      <c r="F87" s="367"/>
      <c r="G87" s="122"/>
      <c r="H87" s="122"/>
      <c r="I87" s="123"/>
      <c r="J87" s="166"/>
      <c r="K87" s="128"/>
      <c r="L87" s="124" t="str">
        <f t="shared" si="3"/>
        <v/>
      </c>
      <c r="M87" s="125" t="str">
        <f t="shared" si="4"/>
        <v/>
      </c>
      <c r="N87" s="137" t="str">
        <f t="shared" si="5"/>
        <v/>
      </c>
      <c r="O87" s="127" t="str">
        <f t="shared" si="6"/>
        <v/>
      </c>
      <c r="P87" s="127" t="str">
        <f t="shared" si="7"/>
        <v/>
      </c>
      <c r="Q87" s="127">
        <f t="shared" si="8"/>
        <v>0</v>
      </c>
      <c r="R87" s="17"/>
      <c r="S87" s="3"/>
      <c r="W87" s="179" t="str">
        <f t="shared" si="12"/>
        <v/>
      </c>
      <c r="X87" s="179" t="str">
        <f t="shared" si="16"/>
        <v/>
      </c>
      <c r="Y87" s="180">
        <f t="shared" si="13"/>
        <v>0</v>
      </c>
      <c r="Z87" s="180">
        <f t="shared" si="14"/>
        <v>0</v>
      </c>
      <c r="AA87" s="42"/>
      <c r="AB87" s="45"/>
      <c r="AC87" s="42"/>
    </row>
    <row r="88" spans="1:29" ht="15.75" x14ac:dyDescent="0.25">
      <c r="A88" s="51" t="str">
        <f t="shared" si="15"/>
        <v>Hide</v>
      </c>
      <c r="B88" s="59"/>
      <c r="C88" s="60">
        <v>47</v>
      </c>
      <c r="D88" s="365"/>
      <c r="E88" s="366"/>
      <c r="F88" s="367"/>
      <c r="G88" s="122"/>
      <c r="H88" s="122"/>
      <c r="I88" s="123"/>
      <c r="J88" s="166"/>
      <c r="K88" s="128"/>
      <c r="L88" s="124" t="str">
        <f t="shared" si="3"/>
        <v/>
      </c>
      <c r="M88" s="125" t="str">
        <f t="shared" si="4"/>
        <v/>
      </c>
      <c r="N88" s="137" t="str">
        <f t="shared" si="5"/>
        <v/>
      </c>
      <c r="O88" s="127" t="str">
        <f t="shared" si="6"/>
        <v/>
      </c>
      <c r="P88" s="127" t="str">
        <f t="shared" si="7"/>
        <v/>
      </c>
      <c r="Q88" s="127">
        <f t="shared" si="8"/>
        <v>0</v>
      </c>
      <c r="R88" s="17"/>
      <c r="S88" s="3"/>
      <c r="W88" s="179" t="str">
        <f t="shared" si="12"/>
        <v/>
      </c>
      <c r="X88" s="179" t="str">
        <f t="shared" si="16"/>
        <v/>
      </c>
      <c r="Y88" s="180">
        <f t="shared" si="13"/>
        <v>0</v>
      </c>
      <c r="Z88" s="180">
        <f t="shared" si="14"/>
        <v>0</v>
      </c>
      <c r="AA88" s="42"/>
      <c r="AB88" s="45"/>
      <c r="AC88" s="42"/>
    </row>
    <row r="89" spans="1:29" ht="15.75" x14ac:dyDescent="0.25">
      <c r="A89" s="51" t="str">
        <f t="shared" si="15"/>
        <v>Hide</v>
      </c>
      <c r="B89" s="59"/>
      <c r="C89" s="60">
        <v>48</v>
      </c>
      <c r="D89" s="365"/>
      <c r="E89" s="366"/>
      <c r="F89" s="367"/>
      <c r="G89" s="122"/>
      <c r="H89" s="122"/>
      <c r="I89" s="123"/>
      <c r="J89" s="166"/>
      <c r="K89" s="128"/>
      <c r="L89" s="124" t="str">
        <f t="shared" si="3"/>
        <v/>
      </c>
      <c r="M89" s="125" t="str">
        <f t="shared" si="4"/>
        <v/>
      </c>
      <c r="N89" s="137" t="str">
        <f t="shared" si="5"/>
        <v/>
      </c>
      <c r="O89" s="127" t="str">
        <f t="shared" si="6"/>
        <v/>
      </c>
      <c r="P89" s="127" t="str">
        <f t="shared" si="7"/>
        <v/>
      </c>
      <c r="Q89" s="127">
        <f t="shared" si="8"/>
        <v>0</v>
      </c>
      <c r="R89" s="17"/>
      <c r="S89" s="3"/>
      <c r="W89" s="179" t="str">
        <f t="shared" si="12"/>
        <v/>
      </c>
      <c r="X89" s="179" t="str">
        <f t="shared" si="16"/>
        <v/>
      </c>
      <c r="Y89" s="180">
        <f t="shared" si="13"/>
        <v>0</v>
      </c>
      <c r="Z89" s="180">
        <f t="shared" si="14"/>
        <v>0</v>
      </c>
      <c r="AA89" s="42"/>
      <c r="AB89" s="45"/>
      <c r="AC89" s="42"/>
    </row>
    <row r="90" spans="1:29" ht="15.75" x14ac:dyDescent="0.25">
      <c r="A90" s="51" t="str">
        <f t="shared" si="15"/>
        <v>Hide</v>
      </c>
      <c r="B90" s="59"/>
      <c r="C90" s="60">
        <v>49</v>
      </c>
      <c r="D90" s="365"/>
      <c r="E90" s="366"/>
      <c r="F90" s="367"/>
      <c r="G90" s="122"/>
      <c r="H90" s="122"/>
      <c r="I90" s="123"/>
      <c r="J90" s="166"/>
      <c r="K90" s="128"/>
      <c r="L90" s="124" t="str">
        <f t="shared" si="3"/>
        <v/>
      </c>
      <c r="M90" s="125" t="str">
        <f t="shared" si="4"/>
        <v/>
      </c>
      <c r="N90" s="137" t="str">
        <f t="shared" si="5"/>
        <v/>
      </c>
      <c r="O90" s="127" t="str">
        <f t="shared" si="6"/>
        <v/>
      </c>
      <c r="P90" s="127" t="str">
        <f t="shared" si="7"/>
        <v/>
      </c>
      <c r="Q90" s="127">
        <f t="shared" si="8"/>
        <v>0</v>
      </c>
      <c r="R90" s="17"/>
      <c r="S90" s="3"/>
      <c r="W90" s="179" t="str">
        <f t="shared" si="12"/>
        <v/>
      </c>
      <c r="X90" s="179" t="str">
        <f t="shared" si="16"/>
        <v/>
      </c>
      <c r="Y90" s="180">
        <f t="shared" si="13"/>
        <v>0</v>
      </c>
      <c r="Z90" s="180">
        <f t="shared" si="14"/>
        <v>0</v>
      </c>
      <c r="AA90" s="42"/>
      <c r="AB90" s="45"/>
      <c r="AC90" s="42"/>
    </row>
    <row r="91" spans="1:29" ht="15.75" x14ac:dyDescent="0.25">
      <c r="A91" s="51" t="str">
        <f t="shared" si="15"/>
        <v>Hide</v>
      </c>
      <c r="B91" s="59"/>
      <c r="C91" s="60">
        <v>50</v>
      </c>
      <c r="D91" s="365"/>
      <c r="E91" s="366"/>
      <c r="F91" s="367"/>
      <c r="G91" s="122"/>
      <c r="H91" s="122"/>
      <c r="I91" s="123"/>
      <c r="J91" s="166"/>
      <c r="K91" s="128"/>
      <c r="L91" s="124" t="str">
        <f t="shared" si="3"/>
        <v/>
      </c>
      <c r="M91" s="125" t="str">
        <f t="shared" si="4"/>
        <v/>
      </c>
      <c r="N91" s="137" t="str">
        <f t="shared" si="5"/>
        <v/>
      </c>
      <c r="O91" s="127" t="str">
        <f t="shared" si="6"/>
        <v/>
      </c>
      <c r="P91" s="127" t="str">
        <f t="shared" si="7"/>
        <v/>
      </c>
      <c r="Q91" s="127">
        <f t="shared" si="8"/>
        <v>0</v>
      </c>
      <c r="R91" s="17"/>
      <c r="S91" s="3"/>
      <c r="W91" s="179" t="str">
        <f t="shared" si="12"/>
        <v/>
      </c>
      <c r="X91" s="179" t="str">
        <f t="shared" si="16"/>
        <v/>
      </c>
      <c r="Y91" s="180">
        <f t="shared" si="13"/>
        <v>0</v>
      </c>
      <c r="Z91" s="180">
        <f t="shared" si="14"/>
        <v>0</v>
      </c>
      <c r="AA91" s="42"/>
      <c r="AB91" s="45"/>
      <c r="AC91" s="42"/>
    </row>
    <row r="92" spans="1:29" ht="15.75" x14ac:dyDescent="0.25">
      <c r="A92" s="51" t="str">
        <f t="shared" si="15"/>
        <v>Hide</v>
      </c>
      <c r="B92" s="59"/>
      <c r="C92" s="60">
        <v>51</v>
      </c>
      <c r="D92" s="365"/>
      <c r="E92" s="366"/>
      <c r="F92" s="367"/>
      <c r="G92" s="122"/>
      <c r="H92" s="122"/>
      <c r="I92" s="123"/>
      <c r="J92" s="166"/>
      <c r="K92" s="128"/>
      <c r="L92" s="124" t="str">
        <f t="shared" si="3"/>
        <v/>
      </c>
      <c r="M92" s="125" t="str">
        <f t="shared" si="4"/>
        <v/>
      </c>
      <c r="N92" s="137" t="str">
        <f t="shared" si="5"/>
        <v/>
      </c>
      <c r="O92" s="127" t="str">
        <f t="shared" si="6"/>
        <v/>
      </c>
      <c r="P92" s="127" t="str">
        <f t="shared" si="7"/>
        <v/>
      </c>
      <c r="Q92" s="127">
        <f t="shared" si="8"/>
        <v>0</v>
      </c>
      <c r="R92" s="17"/>
      <c r="S92" s="3"/>
      <c r="W92" s="179" t="str">
        <f t="shared" si="12"/>
        <v/>
      </c>
      <c r="X92" s="179" t="str">
        <f t="shared" si="16"/>
        <v/>
      </c>
      <c r="Y92" s="180">
        <f t="shared" si="13"/>
        <v>0</v>
      </c>
      <c r="Z92" s="180">
        <f t="shared" si="14"/>
        <v>0</v>
      </c>
      <c r="AA92" s="42"/>
      <c r="AB92" s="45"/>
      <c r="AC92" s="42"/>
    </row>
    <row r="93" spans="1:29" ht="15.75" x14ac:dyDescent="0.25">
      <c r="A93" s="51" t="str">
        <f t="shared" si="15"/>
        <v>Hide</v>
      </c>
      <c r="B93" s="59"/>
      <c r="C93" s="60">
        <v>52</v>
      </c>
      <c r="D93" s="365"/>
      <c r="E93" s="366"/>
      <c r="F93" s="367"/>
      <c r="G93" s="122"/>
      <c r="H93" s="122"/>
      <c r="I93" s="123"/>
      <c r="J93" s="166"/>
      <c r="K93" s="128"/>
      <c r="L93" s="124" t="str">
        <f t="shared" si="3"/>
        <v/>
      </c>
      <c r="M93" s="125" t="str">
        <f t="shared" si="4"/>
        <v/>
      </c>
      <c r="N93" s="137" t="str">
        <f t="shared" si="5"/>
        <v/>
      </c>
      <c r="O93" s="127" t="str">
        <f t="shared" si="6"/>
        <v/>
      </c>
      <c r="P93" s="127" t="str">
        <f t="shared" si="7"/>
        <v/>
      </c>
      <c r="Q93" s="127">
        <f t="shared" si="8"/>
        <v>0</v>
      </c>
      <c r="R93" s="17"/>
      <c r="S93" s="3"/>
      <c r="W93" s="179" t="str">
        <f t="shared" si="12"/>
        <v/>
      </c>
      <c r="X93" s="179" t="str">
        <f t="shared" si="16"/>
        <v/>
      </c>
      <c r="Y93" s="180">
        <f t="shared" si="13"/>
        <v>0</v>
      </c>
      <c r="Z93" s="180">
        <f t="shared" si="14"/>
        <v>0</v>
      </c>
      <c r="AA93" s="42"/>
      <c r="AB93" s="45"/>
      <c r="AC93" s="42"/>
    </row>
    <row r="94" spans="1:29" ht="15.75" x14ac:dyDescent="0.25">
      <c r="A94" s="51" t="str">
        <f t="shared" si="15"/>
        <v>Hide</v>
      </c>
      <c r="B94" s="59"/>
      <c r="C94" s="60">
        <v>53</v>
      </c>
      <c r="D94" s="365"/>
      <c r="E94" s="366"/>
      <c r="F94" s="367"/>
      <c r="G94" s="122"/>
      <c r="H94" s="122"/>
      <c r="I94" s="123"/>
      <c r="J94" s="166"/>
      <c r="K94" s="128"/>
      <c r="L94" s="124" t="str">
        <f t="shared" si="3"/>
        <v/>
      </c>
      <c r="M94" s="125" t="str">
        <f t="shared" si="4"/>
        <v/>
      </c>
      <c r="N94" s="137" t="str">
        <f t="shared" si="5"/>
        <v/>
      </c>
      <c r="O94" s="127" t="str">
        <f t="shared" si="6"/>
        <v/>
      </c>
      <c r="P94" s="127" t="str">
        <f t="shared" si="7"/>
        <v/>
      </c>
      <c r="Q94" s="127">
        <f t="shared" si="8"/>
        <v>0</v>
      </c>
      <c r="R94" s="17"/>
      <c r="S94" s="3"/>
      <c r="W94" s="179" t="str">
        <f t="shared" si="12"/>
        <v/>
      </c>
      <c r="X94" s="179" t="str">
        <f t="shared" si="16"/>
        <v/>
      </c>
      <c r="Y94" s="180">
        <f t="shared" si="13"/>
        <v>0</v>
      </c>
      <c r="Z94" s="180">
        <f t="shared" si="14"/>
        <v>0</v>
      </c>
      <c r="AA94" s="42"/>
      <c r="AB94" s="45"/>
      <c r="AC94" s="42"/>
    </row>
    <row r="95" spans="1:29" ht="15.75" x14ac:dyDescent="0.25">
      <c r="A95" s="51" t="str">
        <f t="shared" si="15"/>
        <v>Hide</v>
      </c>
      <c r="B95" s="59"/>
      <c r="C95" s="60">
        <v>54</v>
      </c>
      <c r="D95" s="365"/>
      <c r="E95" s="366"/>
      <c r="F95" s="367"/>
      <c r="G95" s="122"/>
      <c r="H95" s="122"/>
      <c r="I95" s="123"/>
      <c r="J95" s="166"/>
      <c r="K95" s="128"/>
      <c r="L95" s="124" t="str">
        <f t="shared" si="3"/>
        <v/>
      </c>
      <c r="M95" s="125" t="str">
        <f t="shared" si="4"/>
        <v/>
      </c>
      <c r="N95" s="137" t="str">
        <f t="shared" si="5"/>
        <v/>
      </c>
      <c r="O95" s="127" t="str">
        <f t="shared" si="6"/>
        <v/>
      </c>
      <c r="P95" s="127" t="str">
        <f t="shared" si="7"/>
        <v/>
      </c>
      <c r="Q95" s="127">
        <f t="shared" si="8"/>
        <v>0</v>
      </c>
      <c r="R95" s="8"/>
      <c r="S95" s="3"/>
      <c r="W95" s="179" t="str">
        <f t="shared" si="12"/>
        <v/>
      </c>
      <c r="X95" s="179" t="str">
        <f t="shared" si="16"/>
        <v/>
      </c>
      <c r="Y95" s="180">
        <f t="shared" si="13"/>
        <v>0</v>
      </c>
      <c r="Z95" s="180">
        <f t="shared" si="14"/>
        <v>0</v>
      </c>
      <c r="AA95" s="42"/>
      <c r="AB95" s="45"/>
      <c r="AC95" s="42"/>
    </row>
    <row r="96" spans="1:29" ht="15.75" x14ac:dyDescent="0.25">
      <c r="A96" s="51" t="str">
        <f t="shared" si="15"/>
        <v>Hide</v>
      </c>
      <c r="B96" s="59"/>
      <c r="C96" s="60">
        <v>55</v>
      </c>
      <c r="D96" s="365"/>
      <c r="E96" s="366"/>
      <c r="F96" s="367"/>
      <c r="G96" s="122"/>
      <c r="H96" s="122"/>
      <c r="I96" s="123"/>
      <c r="J96" s="166"/>
      <c r="K96" s="128"/>
      <c r="L96" s="124" t="str">
        <f t="shared" si="3"/>
        <v/>
      </c>
      <c r="M96" s="125" t="str">
        <f t="shared" si="4"/>
        <v/>
      </c>
      <c r="N96" s="137" t="str">
        <f t="shared" si="5"/>
        <v/>
      </c>
      <c r="O96" s="127" t="str">
        <f t="shared" si="6"/>
        <v/>
      </c>
      <c r="P96" s="127" t="str">
        <f t="shared" si="7"/>
        <v/>
      </c>
      <c r="Q96" s="127">
        <f t="shared" si="8"/>
        <v>0</v>
      </c>
      <c r="R96" s="8"/>
      <c r="S96" s="3"/>
      <c r="W96" s="179" t="str">
        <f t="shared" si="12"/>
        <v/>
      </c>
      <c r="X96" s="179" t="str">
        <f t="shared" si="16"/>
        <v/>
      </c>
      <c r="Y96" s="180">
        <f t="shared" si="13"/>
        <v>0</v>
      </c>
      <c r="Z96" s="180">
        <f t="shared" si="14"/>
        <v>0</v>
      </c>
      <c r="AA96" s="42"/>
      <c r="AB96" s="45"/>
      <c r="AC96" s="42"/>
    </row>
    <row r="97" spans="1:29" ht="15.75" x14ac:dyDescent="0.25">
      <c r="A97" s="51" t="str">
        <f t="shared" si="15"/>
        <v>Hide</v>
      </c>
      <c r="B97" s="59"/>
      <c r="C97" s="60">
        <v>56</v>
      </c>
      <c r="D97" s="365"/>
      <c r="E97" s="366"/>
      <c r="F97" s="367"/>
      <c r="G97" s="122"/>
      <c r="H97" s="122"/>
      <c r="I97" s="123"/>
      <c r="J97" s="166"/>
      <c r="K97" s="128"/>
      <c r="L97" s="124" t="str">
        <f t="shared" si="3"/>
        <v/>
      </c>
      <c r="M97" s="125" t="str">
        <f t="shared" si="4"/>
        <v/>
      </c>
      <c r="N97" s="137" t="str">
        <f t="shared" si="5"/>
        <v/>
      </c>
      <c r="O97" s="127" t="str">
        <f t="shared" si="6"/>
        <v/>
      </c>
      <c r="P97" s="127" t="str">
        <f t="shared" si="7"/>
        <v/>
      </c>
      <c r="Q97" s="127">
        <f t="shared" si="8"/>
        <v>0</v>
      </c>
      <c r="R97" s="8"/>
      <c r="S97" s="3"/>
      <c r="W97" s="179" t="str">
        <f t="shared" si="12"/>
        <v/>
      </c>
      <c r="X97" s="179" t="str">
        <f t="shared" si="16"/>
        <v/>
      </c>
      <c r="Y97" s="180">
        <f t="shared" si="13"/>
        <v>0</v>
      </c>
      <c r="Z97" s="180">
        <f t="shared" si="14"/>
        <v>0</v>
      </c>
      <c r="AA97" s="42"/>
      <c r="AB97" s="45"/>
      <c r="AC97" s="42"/>
    </row>
    <row r="98" spans="1:29" ht="15.75" x14ac:dyDescent="0.25">
      <c r="A98" s="51" t="str">
        <f t="shared" si="15"/>
        <v>Hide</v>
      </c>
      <c r="B98" s="59"/>
      <c r="C98" s="60">
        <v>57</v>
      </c>
      <c r="D98" s="365"/>
      <c r="E98" s="366"/>
      <c r="F98" s="367"/>
      <c r="G98" s="122"/>
      <c r="H98" s="122"/>
      <c r="I98" s="123"/>
      <c r="J98" s="166"/>
      <c r="K98" s="128"/>
      <c r="L98" s="124" t="str">
        <f t="shared" si="3"/>
        <v/>
      </c>
      <c r="M98" s="125" t="str">
        <f t="shared" si="4"/>
        <v/>
      </c>
      <c r="N98" s="137" t="str">
        <f t="shared" si="5"/>
        <v/>
      </c>
      <c r="O98" s="127" t="str">
        <f t="shared" si="6"/>
        <v/>
      </c>
      <c r="P98" s="127" t="str">
        <f t="shared" si="7"/>
        <v/>
      </c>
      <c r="Q98" s="127">
        <f t="shared" si="8"/>
        <v>0</v>
      </c>
      <c r="R98" s="8"/>
      <c r="S98" s="3"/>
      <c r="W98" s="179" t="str">
        <f t="shared" si="12"/>
        <v/>
      </c>
      <c r="X98" s="179" t="str">
        <f t="shared" si="16"/>
        <v/>
      </c>
      <c r="Y98" s="180">
        <f t="shared" si="13"/>
        <v>0</v>
      </c>
      <c r="Z98" s="180">
        <f t="shared" si="14"/>
        <v>0</v>
      </c>
      <c r="AA98" s="42"/>
      <c r="AB98" s="45"/>
      <c r="AC98" s="43"/>
    </row>
    <row r="99" spans="1:29" ht="15.75" x14ac:dyDescent="0.25">
      <c r="A99" s="51" t="str">
        <f t="shared" si="15"/>
        <v>Hide</v>
      </c>
      <c r="B99" s="59"/>
      <c r="C99" s="60">
        <v>58</v>
      </c>
      <c r="D99" s="365"/>
      <c r="E99" s="366"/>
      <c r="F99" s="367"/>
      <c r="G99" s="122"/>
      <c r="H99" s="122"/>
      <c r="I99" s="123"/>
      <c r="J99" s="166"/>
      <c r="K99" s="128"/>
      <c r="L99" s="124" t="str">
        <f t="shared" si="3"/>
        <v/>
      </c>
      <c r="M99" s="125" t="str">
        <f t="shared" si="4"/>
        <v/>
      </c>
      <c r="N99" s="137" t="str">
        <f t="shared" si="5"/>
        <v/>
      </c>
      <c r="O99" s="127" t="str">
        <f t="shared" si="6"/>
        <v/>
      </c>
      <c r="P99" s="127" t="str">
        <f t="shared" si="7"/>
        <v/>
      </c>
      <c r="Q99" s="127">
        <f t="shared" si="8"/>
        <v>0</v>
      </c>
      <c r="R99" s="8"/>
      <c r="S99" s="3"/>
      <c r="W99" s="179" t="str">
        <f t="shared" si="12"/>
        <v/>
      </c>
      <c r="X99" s="179" t="str">
        <f t="shared" si="16"/>
        <v/>
      </c>
      <c r="Y99" s="180">
        <f t="shared" si="13"/>
        <v>0</v>
      </c>
      <c r="Z99" s="180">
        <f t="shared" si="14"/>
        <v>0</v>
      </c>
      <c r="AA99" s="42"/>
      <c r="AB99" s="45"/>
    </row>
    <row r="100" spans="1:29" ht="15.75" x14ac:dyDescent="0.25">
      <c r="A100" s="51" t="str">
        <f t="shared" si="15"/>
        <v>Hide</v>
      </c>
      <c r="B100" s="59"/>
      <c r="C100" s="60">
        <v>59</v>
      </c>
      <c r="D100" s="365"/>
      <c r="E100" s="366"/>
      <c r="F100" s="367"/>
      <c r="G100" s="122"/>
      <c r="H100" s="122"/>
      <c r="I100" s="123"/>
      <c r="J100" s="166"/>
      <c r="K100" s="128"/>
      <c r="L100" s="124" t="str">
        <f t="shared" si="3"/>
        <v/>
      </c>
      <c r="M100" s="125" t="str">
        <f t="shared" si="4"/>
        <v/>
      </c>
      <c r="N100" s="137" t="str">
        <f t="shared" si="5"/>
        <v/>
      </c>
      <c r="O100" s="127" t="str">
        <f t="shared" si="6"/>
        <v/>
      </c>
      <c r="P100" s="127" t="str">
        <f t="shared" si="7"/>
        <v/>
      </c>
      <c r="Q100" s="127">
        <f t="shared" si="8"/>
        <v>0</v>
      </c>
      <c r="R100" s="8"/>
      <c r="S100" s="3"/>
      <c r="W100" s="179" t="str">
        <f t="shared" si="12"/>
        <v/>
      </c>
      <c r="X100" s="179" t="str">
        <f t="shared" si="16"/>
        <v/>
      </c>
      <c r="Y100" s="180">
        <f t="shared" si="13"/>
        <v>0</v>
      </c>
      <c r="Z100" s="180">
        <f t="shared" si="14"/>
        <v>0</v>
      </c>
      <c r="AA100" s="42"/>
      <c r="AB100" s="45"/>
    </row>
    <row r="101" spans="1:29" ht="15.75" x14ac:dyDescent="0.25">
      <c r="A101" s="51" t="str">
        <f t="shared" si="15"/>
        <v>Hide</v>
      </c>
      <c r="B101" s="59"/>
      <c r="C101" s="60">
        <v>60</v>
      </c>
      <c r="D101" s="365"/>
      <c r="E101" s="366"/>
      <c r="F101" s="367"/>
      <c r="G101" s="122"/>
      <c r="H101" s="122"/>
      <c r="I101" s="123"/>
      <c r="J101" s="166"/>
      <c r="K101" s="128"/>
      <c r="L101" s="124" t="str">
        <f t="shared" si="3"/>
        <v/>
      </c>
      <c r="M101" s="125" t="str">
        <f t="shared" si="4"/>
        <v/>
      </c>
      <c r="N101" s="137" t="str">
        <f t="shared" si="5"/>
        <v/>
      </c>
      <c r="O101" s="127" t="str">
        <f t="shared" si="6"/>
        <v/>
      </c>
      <c r="P101" s="127" t="str">
        <f t="shared" si="7"/>
        <v/>
      </c>
      <c r="Q101" s="127">
        <f t="shared" si="8"/>
        <v>0</v>
      </c>
      <c r="R101" s="8"/>
      <c r="S101" s="3"/>
      <c r="W101" s="179" t="str">
        <f t="shared" si="12"/>
        <v/>
      </c>
      <c r="X101" s="179" t="str">
        <f t="shared" si="16"/>
        <v/>
      </c>
      <c r="Y101" s="180">
        <f t="shared" si="13"/>
        <v>0</v>
      </c>
      <c r="Z101" s="180">
        <f t="shared" si="14"/>
        <v>0</v>
      </c>
      <c r="AA101" s="42"/>
      <c r="AB101" s="45"/>
    </row>
    <row r="102" spans="1:29" ht="15.75" x14ac:dyDescent="0.25">
      <c r="A102" s="51" t="str">
        <f t="shared" si="15"/>
        <v>Hide</v>
      </c>
      <c r="B102" s="59"/>
      <c r="C102" s="60">
        <v>61</v>
      </c>
      <c r="D102" s="365"/>
      <c r="E102" s="366"/>
      <c r="F102" s="367"/>
      <c r="G102" s="122"/>
      <c r="H102" s="122"/>
      <c r="I102" s="123"/>
      <c r="J102" s="166"/>
      <c r="K102" s="128"/>
      <c r="L102" s="124" t="str">
        <f t="shared" si="3"/>
        <v/>
      </c>
      <c r="M102" s="125" t="str">
        <f t="shared" si="4"/>
        <v/>
      </c>
      <c r="N102" s="137" t="str">
        <f t="shared" si="5"/>
        <v/>
      </c>
      <c r="O102" s="127" t="str">
        <f t="shared" si="6"/>
        <v/>
      </c>
      <c r="P102" s="127" t="str">
        <f t="shared" si="7"/>
        <v/>
      </c>
      <c r="Q102" s="127">
        <f t="shared" si="8"/>
        <v>0</v>
      </c>
      <c r="R102" s="8"/>
      <c r="S102" s="3"/>
      <c r="W102" s="179" t="str">
        <f t="shared" si="12"/>
        <v/>
      </c>
      <c r="X102" s="179" t="str">
        <f t="shared" si="16"/>
        <v/>
      </c>
      <c r="Y102" s="180">
        <f t="shared" si="13"/>
        <v>0</v>
      </c>
      <c r="Z102" s="180">
        <f t="shared" si="14"/>
        <v>0</v>
      </c>
      <c r="AA102" s="42"/>
      <c r="AB102" s="45"/>
    </row>
    <row r="103" spans="1:29" ht="15.75" x14ac:dyDescent="0.25">
      <c r="A103" s="51" t="str">
        <f t="shared" si="15"/>
        <v>Hide</v>
      </c>
      <c r="B103" s="59"/>
      <c r="C103" s="60">
        <v>62</v>
      </c>
      <c r="D103" s="365"/>
      <c r="E103" s="366"/>
      <c r="F103" s="367"/>
      <c r="G103" s="122"/>
      <c r="H103" s="122"/>
      <c r="I103" s="123"/>
      <c r="J103" s="166"/>
      <c r="K103" s="128"/>
      <c r="L103" s="124" t="str">
        <f t="shared" si="3"/>
        <v/>
      </c>
      <c r="M103" s="125" t="str">
        <f t="shared" si="4"/>
        <v/>
      </c>
      <c r="N103" s="137" t="str">
        <f t="shared" si="5"/>
        <v/>
      </c>
      <c r="O103" s="127" t="str">
        <f t="shared" si="6"/>
        <v/>
      </c>
      <c r="P103" s="127" t="str">
        <f t="shared" si="7"/>
        <v/>
      </c>
      <c r="Q103" s="127">
        <f t="shared" si="8"/>
        <v>0</v>
      </c>
      <c r="R103" s="8"/>
      <c r="S103" s="3"/>
      <c r="W103" s="179" t="str">
        <f t="shared" si="12"/>
        <v/>
      </c>
      <c r="X103" s="179" t="str">
        <f t="shared" si="16"/>
        <v/>
      </c>
      <c r="Y103" s="180">
        <f t="shared" si="13"/>
        <v>0</v>
      </c>
      <c r="Z103" s="180">
        <f t="shared" si="14"/>
        <v>0</v>
      </c>
      <c r="AA103" s="42"/>
      <c r="AB103" s="45"/>
    </row>
    <row r="104" spans="1:29" ht="15.75" x14ac:dyDescent="0.25">
      <c r="A104" s="51" t="str">
        <f t="shared" si="15"/>
        <v>Hide</v>
      </c>
      <c r="B104" s="59"/>
      <c r="C104" s="60">
        <v>63</v>
      </c>
      <c r="D104" s="365"/>
      <c r="E104" s="366"/>
      <c r="F104" s="367"/>
      <c r="G104" s="122"/>
      <c r="H104" s="122"/>
      <c r="I104" s="123"/>
      <c r="J104" s="166"/>
      <c r="K104" s="128"/>
      <c r="L104" s="124" t="str">
        <f t="shared" si="3"/>
        <v/>
      </c>
      <c r="M104" s="125" t="str">
        <f t="shared" si="4"/>
        <v/>
      </c>
      <c r="N104" s="137" t="str">
        <f t="shared" si="5"/>
        <v/>
      </c>
      <c r="O104" s="127" t="str">
        <f t="shared" si="6"/>
        <v/>
      </c>
      <c r="P104" s="127" t="str">
        <f t="shared" si="7"/>
        <v/>
      </c>
      <c r="Q104" s="127">
        <f t="shared" si="8"/>
        <v>0</v>
      </c>
      <c r="R104" s="8"/>
      <c r="S104" s="3"/>
      <c r="W104" s="179" t="str">
        <f t="shared" si="12"/>
        <v/>
      </c>
      <c r="X104" s="179" t="str">
        <f t="shared" si="16"/>
        <v/>
      </c>
      <c r="Y104" s="180">
        <f t="shared" si="13"/>
        <v>0</v>
      </c>
      <c r="Z104" s="180">
        <f t="shared" si="14"/>
        <v>0</v>
      </c>
      <c r="AA104" s="42"/>
      <c r="AB104" s="45"/>
    </row>
    <row r="105" spans="1:29" ht="15.75" x14ac:dyDescent="0.25">
      <c r="A105" s="51" t="str">
        <f t="shared" si="15"/>
        <v>Hide</v>
      </c>
      <c r="B105" s="59"/>
      <c r="C105" s="60">
        <v>64</v>
      </c>
      <c r="D105" s="365"/>
      <c r="E105" s="366"/>
      <c r="F105" s="367"/>
      <c r="G105" s="122"/>
      <c r="H105" s="122"/>
      <c r="I105" s="123"/>
      <c r="J105" s="166"/>
      <c r="K105" s="128"/>
      <c r="L105" s="124" t="str">
        <f t="shared" si="3"/>
        <v/>
      </c>
      <c r="M105" s="125" t="str">
        <f t="shared" si="4"/>
        <v/>
      </c>
      <c r="N105" s="137" t="str">
        <f t="shared" si="5"/>
        <v/>
      </c>
      <c r="O105" s="127" t="str">
        <f t="shared" si="6"/>
        <v/>
      </c>
      <c r="P105" s="127" t="str">
        <f t="shared" si="7"/>
        <v/>
      </c>
      <c r="Q105" s="127">
        <f t="shared" si="8"/>
        <v>0</v>
      </c>
      <c r="R105" s="8"/>
      <c r="S105" s="3"/>
      <c r="W105" s="179" t="str">
        <f t="shared" si="12"/>
        <v/>
      </c>
      <c r="X105" s="179" t="str">
        <f t="shared" si="16"/>
        <v/>
      </c>
      <c r="Y105" s="180">
        <f t="shared" si="13"/>
        <v>0</v>
      </c>
      <c r="Z105" s="180">
        <f t="shared" si="14"/>
        <v>0</v>
      </c>
      <c r="AA105" s="42"/>
      <c r="AB105" s="45"/>
    </row>
    <row r="106" spans="1:29" ht="15.75" x14ac:dyDescent="0.25">
      <c r="A106" s="51" t="str">
        <f t="shared" si="15"/>
        <v>Hide</v>
      </c>
      <c r="B106" s="59"/>
      <c r="C106" s="60">
        <v>65</v>
      </c>
      <c r="D106" s="365"/>
      <c r="E106" s="366"/>
      <c r="F106" s="367"/>
      <c r="G106" s="122"/>
      <c r="H106" s="122"/>
      <c r="I106" s="123"/>
      <c r="J106" s="166"/>
      <c r="K106" s="128"/>
      <c r="L106" s="124" t="str">
        <f t="shared" si="3"/>
        <v/>
      </c>
      <c r="M106" s="125" t="str">
        <f t="shared" si="4"/>
        <v/>
      </c>
      <c r="N106" s="137" t="str">
        <f t="shared" si="5"/>
        <v/>
      </c>
      <c r="O106" s="127" t="str">
        <f t="shared" si="6"/>
        <v/>
      </c>
      <c r="P106" s="127" t="str">
        <f t="shared" si="7"/>
        <v/>
      </c>
      <c r="Q106" s="127">
        <f t="shared" si="8"/>
        <v>0</v>
      </c>
      <c r="R106" s="8"/>
      <c r="S106" s="3"/>
      <c r="W106" s="179" t="str">
        <f t="shared" ref="W106:W141" si="17">IF(ISNA(VLOOKUP(H106,$D$184:$E$187,2,FALSE)),"",VLOOKUP(H106,$D$184:$E$187,2,FALSE))</f>
        <v/>
      </c>
      <c r="X106" s="179" t="str">
        <f t="shared" si="16"/>
        <v/>
      </c>
      <c r="Y106" s="180">
        <f t="shared" ref="Y106:Y141" si="18">IF(M106&lt;&gt;"",VALUE(M106),0)</f>
        <v>0</v>
      </c>
      <c r="Z106" s="180">
        <f t="shared" ref="Z106:Z141" si="19">IF(N106&lt;&gt;"",VALUE(N106),0)</f>
        <v>0</v>
      </c>
      <c r="AA106" s="42"/>
      <c r="AB106" s="45"/>
    </row>
    <row r="107" spans="1:29" ht="15.75" x14ac:dyDescent="0.25">
      <c r="A107" s="51" t="str">
        <f t="shared" ref="A107:A141" si="20">IF(OR(D107&lt;&gt;"",H107&lt;&gt;"",I107&lt;&gt;"",J107&lt;&gt;"",K107&lt;&gt;""),"Show","Hide")</f>
        <v>Hide</v>
      </c>
      <c r="B107" s="59"/>
      <c r="C107" s="60">
        <v>66</v>
      </c>
      <c r="D107" s="365"/>
      <c r="E107" s="366"/>
      <c r="F107" s="367"/>
      <c r="G107" s="122"/>
      <c r="H107" s="122"/>
      <c r="I107" s="123"/>
      <c r="J107" s="166"/>
      <c r="K107" s="128"/>
      <c r="L107" s="124" t="str">
        <f t="shared" ref="L107:L141" si="21">IF(I107&lt;&gt;"",IF(I107&lt;28.59,"Full",IF(I107&gt;30.59,"None","Partial")),"")</f>
        <v/>
      </c>
      <c r="M107" s="125" t="str">
        <f t="shared" ref="M107:M141" si="22">IF(OR(I107=0,G107="",H107=""),"",IF(I107&gt;30.59,0,MIN(2,(30.59-I107))))</f>
        <v/>
      </c>
      <c r="N107" s="137" t="str">
        <f t="shared" ref="N107:N141" si="23">IFERROR(IF(OR(O107="",P107=""),"",+(O107)/((1754.5)*M107)), " ")</f>
        <v/>
      </c>
      <c r="O107" s="127" t="str">
        <f t="shared" ref="O107:O141" si="24">IF(OR(I107="",G107="",H107=""),"",J107*M107*K107)</f>
        <v/>
      </c>
      <c r="P107" s="127" t="str">
        <f t="shared" ref="P107:P141" si="25">IFERROR(IF(OR(J107="",M107=""),"",O107*0.175)," ")</f>
        <v/>
      </c>
      <c r="Q107" s="127">
        <f t="shared" ref="Q107:Q141" si="26">SUM(O107:P107)</f>
        <v>0</v>
      </c>
      <c r="R107" s="8"/>
      <c r="S107" s="3"/>
      <c r="W107" s="179" t="str">
        <f t="shared" si="17"/>
        <v/>
      </c>
      <c r="X107" s="179" t="str">
        <f t="shared" ref="X107:X141" si="27">IF(ISNA(VLOOKUP($L107,$H$184:$V$186,2,FALSE)),"",VLOOKUP($L107,$H$184:$V$186,2,FALSE))</f>
        <v/>
      </c>
      <c r="Y107" s="180">
        <f t="shared" si="18"/>
        <v>0</v>
      </c>
      <c r="Z107" s="180">
        <f t="shared" si="19"/>
        <v>0</v>
      </c>
      <c r="AA107" s="42"/>
      <c r="AB107" s="45"/>
    </row>
    <row r="108" spans="1:29" ht="15.75" x14ac:dyDescent="0.25">
      <c r="A108" s="51" t="str">
        <f t="shared" si="20"/>
        <v>Hide</v>
      </c>
      <c r="B108" s="59"/>
      <c r="C108" s="60">
        <v>67</v>
      </c>
      <c r="D108" s="365"/>
      <c r="E108" s="366"/>
      <c r="F108" s="367"/>
      <c r="G108" s="122"/>
      <c r="H108" s="122"/>
      <c r="I108" s="123"/>
      <c r="J108" s="166"/>
      <c r="K108" s="128"/>
      <c r="L108" s="124" t="str">
        <f t="shared" si="21"/>
        <v/>
      </c>
      <c r="M108" s="125" t="str">
        <f t="shared" si="22"/>
        <v/>
      </c>
      <c r="N108" s="137" t="str">
        <f t="shared" si="23"/>
        <v/>
      </c>
      <c r="O108" s="127" t="str">
        <f t="shared" si="24"/>
        <v/>
      </c>
      <c r="P108" s="127" t="str">
        <f t="shared" si="25"/>
        <v/>
      </c>
      <c r="Q108" s="127">
        <f t="shared" si="26"/>
        <v>0</v>
      </c>
      <c r="R108" s="8"/>
      <c r="S108" s="3"/>
      <c r="W108" s="179" t="str">
        <f t="shared" si="17"/>
        <v/>
      </c>
      <c r="X108" s="179" t="str">
        <f t="shared" si="27"/>
        <v/>
      </c>
      <c r="Y108" s="180">
        <f t="shared" si="18"/>
        <v>0</v>
      </c>
      <c r="Z108" s="180">
        <f t="shared" si="19"/>
        <v>0</v>
      </c>
      <c r="AA108" s="42"/>
      <c r="AB108" s="45"/>
    </row>
    <row r="109" spans="1:29" ht="15.75" x14ac:dyDescent="0.25">
      <c r="A109" s="51" t="str">
        <f t="shared" si="20"/>
        <v>Hide</v>
      </c>
      <c r="B109" s="59"/>
      <c r="C109" s="60">
        <v>68</v>
      </c>
      <c r="D109" s="365"/>
      <c r="E109" s="366"/>
      <c r="F109" s="367"/>
      <c r="G109" s="122"/>
      <c r="H109" s="122"/>
      <c r="I109" s="123"/>
      <c r="J109" s="166"/>
      <c r="K109" s="128"/>
      <c r="L109" s="124" t="str">
        <f t="shared" si="21"/>
        <v/>
      </c>
      <c r="M109" s="125" t="str">
        <f t="shared" si="22"/>
        <v/>
      </c>
      <c r="N109" s="137" t="str">
        <f t="shared" si="23"/>
        <v/>
      </c>
      <c r="O109" s="127" t="str">
        <f t="shared" si="24"/>
        <v/>
      </c>
      <c r="P109" s="127" t="str">
        <f t="shared" si="25"/>
        <v/>
      </c>
      <c r="Q109" s="127">
        <f t="shared" si="26"/>
        <v>0</v>
      </c>
      <c r="R109" s="8"/>
      <c r="S109" s="3"/>
      <c r="W109" s="179" t="str">
        <f t="shared" si="17"/>
        <v/>
      </c>
      <c r="X109" s="179" t="str">
        <f t="shared" si="27"/>
        <v/>
      </c>
      <c r="Y109" s="180">
        <f t="shared" si="18"/>
        <v>0</v>
      </c>
      <c r="Z109" s="180">
        <f t="shared" si="19"/>
        <v>0</v>
      </c>
      <c r="AA109" s="42"/>
      <c r="AB109" s="45"/>
    </row>
    <row r="110" spans="1:29" ht="15.75" x14ac:dyDescent="0.25">
      <c r="A110" s="51" t="str">
        <f t="shared" si="20"/>
        <v>Hide</v>
      </c>
      <c r="B110" s="59"/>
      <c r="C110" s="60">
        <v>69</v>
      </c>
      <c r="D110" s="365"/>
      <c r="E110" s="366"/>
      <c r="F110" s="367"/>
      <c r="G110" s="122"/>
      <c r="H110" s="122"/>
      <c r="I110" s="123"/>
      <c r="J110" s="166"/>
      <c r="K110" s="128"/>
      <c r="L110" s="124" t="str">
        <f t="shared" si="21"/>
        <v/>
      </c>
      <c r="M110" s="125" t="str">
        <f t="shared" si="22"/>
        <v/>
      </c>
      <c r="N110" s="137" t="str">
        <f t="shared" si="23"/>
        <v/>
      </c>
      <c r="O110" s="127" t="str">
        <f t="shared" si="24"/>
        <v/>
      </c>
      <c r="P110" s="127" t="str">
        <f t="shared" si="25"/>
        <v/>
      </c>
      <c r="Q110" s="127">
        <f t="shared" si="26"/>
        <v>0</v>
      </c>
      <c r="R110" s="8"/>
      <c r="S110" s="3"/>
      <c r="W110" s="179" t="str">
        <f t="shared" si="17"/>
        <v/>
      </c>
      <c r="X110" s="179" t="str">
        <f t="shared" si="27"/>
        <v/>
      </c>
      <c r="Y110" s="180">
        <f t="shared" si="18"/>
        <v>0</v>
      </c>
      <c r="Z110" s="180">
        <f t="shared" si="19"/>
        <v>0</v>
      </c>
      <c r="AA110" s="42"/>
      <c r="AB110" s="45"/>
    </row>
    <row r="111" spans="1:29" ht="15.75" x14ac:dyDescent="0.25">
      <c r="A111" s="51" t="str">
        <f t="shared" si="20"/>
        <v>Hide</v>
      </c>
      <c r="B111" s="59"/>
      <c r="C111" s="60">
        <v>70</v>
      </c>
      <c r="D111" s="365"/>
      <c r="E111" s="366"/>
      <c r="F111" s="367"/>
      <c r="G111" s="122"/>
      <c r="H111" s="122"/>
      <c r="I111" s="123"/>
      <c r="J111" s="166"/>
      <c r="K111" s="128"/>
      <c r="L111" s="124" t="str">
        <f t="shared" si="21"/>
        <v/>
      </c>
      <c r="M111" s="125" t="str">
        <f t="shared" si="22"/>
        <v/>
      </c>
      <c r="N111" s="137" t="str">
        <f t="shared" si="23"/>
        <v/>
      </c>
      <c r="O111" s="127" t="str">
        <f t="shared" si="24"/>
        <v/>
      </c>
      <c r="P111" s="127" t="str">
        <f t="shared" si="25"/>
        <v/>
      </c>
      <c r="Q111" s="127">
        <f t="shared" si="26"/>
        <v>0</v>
      </c>
      <c r="R111" s="8"/>
      <c r="S111" s="3"/>
      <c r="W111" s="179" t="str">
        <f t="shared" si="17"/>
        <v/>
      </c>
      <c r="X111" s="179" t="str">
        <f t="shared" si="27"/>
        <v/>
      </c>
      <c r="Y111" s="180">
        <f t="shared" si="18"/>
        <v>0</v>
      </c>
      <c r="Z111" s="180">
        <f t="shared" si="19"/>
        <v>0</v>
      </c>
      <c r="AA111" s="42"/>
      <c r="AB111" s="45"/>
    </row>
    <row r="112" spans="1:29" ht="15.75" x14ac:dyDescent="0.25">
      <c r="A112" s="51" t="str">
        <f t="shared" si="20"/>
        <v>Hide</v>
      </c>
      <c r="B112" s="59"/>
      <c r="C112" s="60">
        <v>71</v>
      </c>
      <c r="D112" s="365"/>
      <c r="E112" s="366"/>
      <c r="F112" s="367"/>
      <c r="G112" s="122"/>
      <c r="H112" s="122"/>
      <c r="I112" s="123"/>
      <c r="J112" s="166"/>
      <c r="K112" s="128"/>
      <c r="L112" s="124" t="str">
        <f t="shared" si="21"/>
        <v/>
      </c>
      <c r="M112" s="125" t="str">
        <f t="shared" si="22"/>
        <v/>
      </c>
      <c r="N112" s="137" t="str">
        <f t="shared" si="23"/>
        <v/>
      </c>
      <c r="O112" s="127" t="str">
        <f t="shared" si="24"/>
        <v/>
      </c>
      <c r="P112" s="127" t="str">
        <f t="shared" si="25"/>
        <v/>
      </c>
      <c r="Q112" s="127">
        <f t="shared" si="26"/>
        <v>0</v>
      </c>
      <c r="R112" s="8"/>
      <c r="S112" s="3"/>
      <c r="W112" s="179" t="str">
        <f t="shared" si="17"/>
        <v/>
      </c>
      <c r="X112" s="179" t="str">
        <f t="shared" si="27"/>
        <v/>
      </c>
      <c r="Y112" s="180">
        <f t="shared" si="18"/>
        <v>0</v>
      </c>
      <c r="Z112" s="180">
        <f t="shared" si="19"/>
        <v>0</v>
      </c>
      <c r="AA112" s="42"/>
      <c r="AB112" s="45"/>
    </row>
    <row r="113" spans="1:28" ht="15.75" x14ac:dyDescent="0.25">
      <c r="A113" s="51" t="str">
        <f t="shared" si="20"/>
        <v>Hide</v>
      </c>
      <c r="B113" s="59"/>
      <c r="C113" s="60">
        <v>72</v>
      </c>
      <c r="D113" s="365"/>
      <c r="E113" s="366"/>
      <c r="F113" s="367"/>
      <c r="G113" s="122"/>
      <c r="H113" s="122"/>
      <c r="I113" s="123"/>
      <c r="J113" s="166"/>
      <c r="K113" s="128"/>
      <c r="L113" s="124" t="str">
        <f t="shared" si="21"/>
        <v/>
      </c>
      <c r="M113" s="125" t="str">
        <f t="shared" si="22"/>
        <v/>
      </c>
      <c r="N113" s="137" t="str">
        <f t="shared" si="23"/>
        <v/>
      </c>
      <c r="O113" s="127" t="str">
        <f t="shared" si="24"/>
        <v/>
      </c>
      <c r="P113" s="127" t="str">
        <f t="shared" si="25"/>
        <v/>
      </c>
      <c r="Q113" s="127">
        <f t="shared" si="26"/>
        <v>0</v>
      </c>
      <c r="R113" s="8"/>
      <c r="S113" s="3"/>
      <c r="W113" s="179" t="str">
        <f t="shared" si="17"/>
        <v/>
      </c>
      <c r="X113" s="179" t="str">
        <f t="shared" si="27"/>
        <v/>
      </c>
      <c r="Y113" s="180">
        <f t="shared" si="18"/>
        <v>0</v>
      </c>
      <c r="Z113" s="180">
        <f t="shared" si="19"/>
        <v>0</v>
      </c>
      <c r="AA113" s="42"/>
      <c r="AB113" s="45"/>
    </row>
    <row r="114" spans="1:28" ht="15.75" x14ac:dyDescent="0.25">
      <c r="A114" s="51" t="str">
        <f t="shared" si="20"/>
        <v>Hide</v>
      </c>
      <c r="B114" s="59"/>
      <c r="C114" s="60">
        <v>73</v>
      </c>
      <c r="D114" s="365"/>
      <c r="E114" s="366"/>
      <c r="F114" s="367"/>
      <c r="G114" s="122"/>
      <c r="H114" s="122"/>
      <c r="I114" s="123"/>
      <c r="J114" s="166"/>
      <c r="K114" s="128"/>
      <c r="L114" s="124" t="str">
        <f t="shared" si="21"/>
        <v/>
      </c>
      <c r="M114" s="125" t="str">
        <f t="shared" si="22"/>
        <v/>
      </c>
      <c r="N114" s="137" t="str">
        <f t="shared" si="23"/>
        <v/>
      </c>
      <c r="O114" s="127" t="str">
        <f t="shared" si="24"/>
        <v/>
      </c>
      <c r="P114" s="127" t="str">
        <f t="shared" si="25"/>
        <v/>
      </c>
      <c r="Q114" s="127">
        <f t="shared" si="26"/>
        <v>0</v>
      </c>
      <c r="R114" s="8"/>
      <c r="S114" s="3"/>
      <c r="W114" s="179" t="str">
        <f t="shared" si="17"/>
        <v/>
      </c>
      <c r="X114" s="179" t="str">
        <f t="shared" si="27"/>
        <v/>
      </c>
      <c r="Y114" s="180">
        <f t="shared" si="18"/>
        <v>0</v>
      </c>
      <c r="Z114" s="180">
        <f t="shared" si="19"/>
        <v>0</v>
      </c>
      <c r="AA114" s="42"/>
      <c r="AB114" s="45"/>
    </row>
    <row r="115" spans="1:28" ht="15.75" x14ac:dyDescent="0.25">
      <c r="A115" s="51" t="str">
        <f t="shared" si="20"/>
        <v>Hide</v>
      </c>
      <c r="B115" s="59"/>
      <c r="C115" s="60">
        <v>74</v>
      </c>
      <c r="D115" s="365"/>
      <c r="E115" s="366"/>
      <c r="F115" s="367"/>
      <c r="G115" s="122"/>
      <c r="H115" s="122"/>
      <c r="I115" s="123"/>
      <c r="J115" s="166"/>
      <c r="K115" s="128"/>
      <c r="L115" s="124" t="str">
        <f t="shared" si="21"/>
        <v/>
      </c>
      <c r="M115" s="125" t="str">
        <f t="shared" si="22"/>
        <v/>
      </c>
      <c r="N115" s="137" t="str">
        <f t="shared" si="23"/>
        <v/>
      </c>
      <c r="O115" s="127" t="str">
        <f t="shared" si="24"/>
        <v/>
      </c>
      <c r="P115" s="127" t="str">
        <f t="shared" si="25"/>
        <v/>
      </c>
      <c r="Q115" s="127">
        <f t="shared" si="26"/>
        <v>0</v>
      </c>
      <c r="R115" s="8"/>
      <c r="S115" s="3"/>
      <c r="W115" s="179" t="str">
        <f t="shared" si="17"/>
        <v/>
      </c>
      <c r="X115" s="179" t="str">
        <f t="shared" si="27"/>
        <v/>
      </c>
      <c r="Y115" s="180">
        <f t="shared" si="18"/>
        <v>0</v>
      </c>
      <c r="Z115" s="180">
        <f t="shared" si="19"/>
        <v>0</v>
      </c>
      <c r="AA115" s="42"/>
      <c r="AB115" s="45"/>
    </row>
    <row r="116" spans="1:28" ht="15.75" x14ac:dyDescent="0.25">
      <c r="A116" s="51" t="str">
        <f t="shared" si="20"/>
        <v>Hide</v>
      </c>
      <c r="B116" s="59"/>
      <c r="C116" s="60">
        <v>75</v>
      </c>
      <c r="D116" s="365"/>
      <c r="E116" s="366"/>
      <c r="F116" s="367"/>
      <c r="G116" s="122"/>
      <c r="H116" s="122"/>
      <c r="I116" s="123"/>
      <c r="J116" s="166"/>
      <c r="K116" s="128"/>
      <c r="L116" s="124" t="str">
        <f t="shared" si="21"/>
        <v/>
      </c>
      <c r="M116" s="125" t="str">
        <f t="shared" si="22"/>
        <v/>
      </c>
      <c r="N116" s="137" t="str">
        <f t="shared" si="23"/>
        <v/>
      </c>
      <c r="O116" s="127" t="str">
        <f t="shared" si="24"/>
        <v/>
      </c>
      <c r="P116" s="127" t="str">
        <f t="shared" si="25"/>
        <v/>
      </c>
      <c r="Q116" s="127">
        <f t="shared" si="26"/>
        <v>0</v>
      </c>
      <c r="R116" s="8"/>
      <c r="S116" s="3"/>
      <c r="W116" s="179" t="str">
        <f t="shared" si="17"/>
        <v/>
      </c>
      <c r="X116" s="179" t="str">
        <f t="shared" si="27"/>
        <v/>
      </c>
      <c r="Y116" s="180">
        <f t="shared" si="18"/>
        <v>0</v>
      </c>
      <c r="Z116" s="180">
        <f t="shared" si="19"/>
        <v>0</v>
      </c>
      <c r="AA116" s="42"/>
      <c r="AB116" s="45"/>
    </row>
    <row r="117" spans="1:28" ht="15.75" x14ac:dyDescent="0.25">
      <c r="A117" s="51" t="str">
        <f t="shared" si="20"/>
        <v>Hide</v>
      </c>
      <c r="B117" s="59"/>
      <c r="C117" s="60">
        <v>76</v>
      </c>
      <c r="D117" s="365"/>
      <c r="E117" s="366"/>
      <c r="F117" s="367"/>
      <c r="G117" s="122"/>
      <c r="H117" s="122"/>
      <c r="I117" s="123"/>
      <c r="J117" s="166"/>
      <c r="K117" s="128"/>
      <c r="L117" s="124" t="str">
        <f t="shared" si="21"/>
        <v/>
      </c>
      <c r="M117" s="125" t="str">
        <f t="shared" si="22"/>
        <v/>
      </c>
      <c r="N117" s="137" t="str">
        <f t="shared" si="23"/>
        <v/>
      </c>
      <c r="O117" s="127" t="str">
        <f t="shared" si="24"/>
        <v/>
      </c>
      <c r="P117" s="127" t="str">
        <f t="shared" si="25"/>
        <v/>
      </c>
      <c r="Q117" s="127">
        <f t="shared" si="26"/>
        <v>0</v>
      </c>
      <c r="R117" s="8"/>
      <c r="S117" s="3"/>
      <c r="W117" s="179" t="str">
        <f t="shared" si="17"/>
        <v/>
      </c>
      <c r="X117" s="179" t="str">
        <f t="shared" si="27"/>
        <v/>
      </c>
      <c r="Y117" s="180">
        <f t="shared" si="18"/>
        <v>0</v>
      </c>
      <c r="Z117" s="180">
        <f t="shared" si="19"/>
        <v>0</v>
      </c>
      <c r="AA117" s="42"/>
      <c r="AB117" s="45"/>
    </row>
    <row r="118" spans="1:28" ht="15.75" x14ac:dyDescent="0.25">
      <c r="A118" s="51" t="str">
        <f t="shared" si="20"/>
        <v>Hide</v>
      </c>
      <c r="B118" s="59"/>
      <c r="C118" s="60">
        <v>77</v>
      </c>
      <c r="D118" s="365"/>
      <c r="E118" s="366"/>
      <c r="F118" s="367"/>
      <c r="G118" s="122"/>
      <c r="H118" s="122"/>
      <c r="I118" s="123"/>
      <c r="J118" s="166"/>
      <c r="K118" s="128"/>
      <c r="L118" s="124" t="str">
        <f t="shared" si="21"/>
        <v/>
      </c>
      <c r="M118" s="125" t="str">
        <f t="shared" si="22"/>
        <v/>
      </c>
      <c r="N118" s="137" t="str">
        <f t="shared" si="23"/>
        <v/>
      </c>
      <c r="O118" s="127" t="str">
        <f t="shared" si="24"/>
        <v/>
      </c>
      <c r="P118" s="127" t="str">
        <f t="shared" si="25"/>
        <v/>
      </c>
      <c r="Q118" s="127">
        <f t="shared" si="26"/>
        <v>0</v>
      </c>
      <c r="R118" s="8"/>
      <c r="S118" s="3"/>
      <c r="W118" s="179" t="str">
        <f t="shared" si="17"/>
        <v/>
      </c>
      <c r="X118" s="179" t="str">
        <f t="shared" si="27"/>
        <v/>
      </c>
      <c r="Y118" s="180">
        <f t="shared" si="18"/>
        <v>0</v>
      </c>
      <c r="Z118" s="180">
        <f t="shared" si="19"/>
        <v>0</v>
      </c>
      <c r="AA118" s="42"/>
      <c r="AB118" s="45"/>
    </row>
    <row r="119" spans="1:28" ht="15.75" x14ac:dyDescent="0.25">
      <c r="A119" s="51" t="str">
        <f t="shared" si="20"/>
        <v>Hide</v>
      </c>
      <c r="B119" s="59"/>
      <c r="C119" s="60">
        <v>78</v>
      </c>
      <c r="D119" s="365"/>
      <c r="E119" s="366"/>
      <c r="F119" s="367"/>
      <c r="G119" s="122"/>
      <c r="H119" s="122"/>
      <c r="I119" s="123"/>
      <c r="J119" s="166"/>
      <c r="K119" s="128"/>
      <c r="L119" s="124" t="str">
        <f t="shared" si="21"/>
        <v/>
      </c>
      <c r="M119" s="125" t="str">
        <f t="shared" si="22"/>
        <v/>
      </c>
      <c r="N119" s="137" t="str">
        <f t="shared" si="23"/>
        <v/>
      </c>
      <c r="O119" s="127" t="str">
        <f t="shared" si="24"/>
        <v/>
      </c>
      <c r="P119" s="127" t="str">
        <f t="shared" si="25"/>
        <v/>
      </c>
      <c r="Q119" s="127">
        <f t="shared" si="26"/>
        <v>0</v>
      </c>
      <c r="R119" s="8"/>
      <c r="S119" s="3"/>
      <c r="W119" s="179" t="str">
        <f t="shared" si="17"/>
        <v/>
      </c>
      <c r="X119" s="179" t="str">
        <f t="shared" si="27"/>
        <v/>
      </c>
      <c r="Y119" s="180">
        <f t="shared" si="18"/>
        <v>0</v>
      </c>
      <c r="Z119" s="180">
        <f t="shared" si="19"/>
        <v>0</v>
      </c>
      <c r="AA119" s="42"/>
      <c r="AB119" s="45"/>
    </row>
    <row r="120" spans="1:28" ht="15.75" x14ac:dyDescent="0.25">
      <c r="A120" s="51" t="str">
        <f t="shared" si="20"/>
        <v>Hide</v>
      </c>
      <c r="B120" s="59"/>
      <c r="C120" s="60">
        <v>79</v>
      </c>
      <c r="D120" s="365"/>
      <c r="E120" s="366"/>
      <c r="F120" s="367"/>
      <c r="G120" s="122"/>
      <c r="H120" s="122"/>
      <c r="I120" s="123"/>
      <c r="J120" s="166"/>
      <c r="K120" s="128"/>
      <c r="L120" s="124" t="str">
        <f t="shared" si="21"/>
        <v/>
      </c>
      <c r="M120" s="125" t="str">
        <f t="shared" si="22"/>
        <v/>
      </c>
      <c r="N120" s="137" t="str">
        <f t="shared" si="23"/>
        <v/>
      </c>
      <c r="O120" s="127" t="str">
        <f t="shared" si="24"/>
        <v/>
      </c>
      <c r="P120" s="127" t="str">
        <f t="shared" si="25"/>
        <v/>
      </c>
      <c r="Q120" s="127">
        <f t="shared" si="26"/>
        <v>0</v>
      </c>
      <c r="R120" s="8"/>
      <c r="S120" s="3"/>
      <c r="W120" s="179" t="str">
        <f t="shared" si="17"/>
        <v/>
      </c>
      <c r="X120" s="179" t="str">
        <f t="shared" si="27"/>
        <v/>
      </c>
      <c r="Y120" s="180">
        <f t="shared" si="18"/>
        <v>0</v>
      </c>
      <c r="Z120" s="180">
        <f t="shared" si="19"/>
        <v>0</v>
      </c>
      <c r="AA120" s="42"/>
      <c r="AB120" s="45"/>
    </row>
    <row r="121" spans="1:28" ht="15.75" x14ac:dyDescent="0.25">
      <c r="A121" s="51" t="str">
        <f t="shared" si="20"/>
        <v>Hide</v>
      </c>
      <c r="B121" s="59"/>
      <c r="C121" s="60">
        <v>80</v>
      </c>
      <c r="D121" s="365"/>
      <c r="E121" s="366"/>
      <c r="F121" s="367"/>
      <c r="G121" s="122"/>
      <c r="H121" s="122"/>
      <c r="I121" s="123"/>
      <c r="J121" s="166"/>
      <c r="K121" s="128"/>
      <c r="L121" s="124" t="str">
        <f t="shared" si="21"/>
        <v/>
      </c>
      <c r="M121" s="125" t="str">
        <f t="shared" si="22"/>
        <v/>
      </c>
      <c r="N121" s="137" t="str">
        <f t="shared" si="23"/>
        <v/>
      </c>
      <c r="O121" s="127" t="str">
        <f t="shared" si="24"/>
        <v/>
      </c>
      <c r="P121" s="127" t="str">
        <f t="shared" si="25"/>
        <v/>
      </c>
      <c r="Q121" s="127">
        <f t="shared" si="26"/>
        <v>0</v>
      </c>
      <c r="R121" s="8"/>
      <c r="S121" s="3"/>
      <c r="W121" s="179" t="str">
        <f t="shared" si="17"/>
        <v/>
      </c>
      <c r="X121" s="179" t="str">
        <f t="shared" si="27"/>
        <v/>
      </c>
      <c r="Y121" s="180">
        <f t="shared" si="18"/>
        <v>0</v>
      </c>
      <c r="Z121" s="180">
        <f t="shared" si="19"/>
        <v>0</v>
      </c>
      <c r="AA121" s="42"/>
      <c r="AB121" s="45"/>
    </row>
    <row r="122" spans="1:28" ht="15.75" x14ac:dyDescent="0.25">
      <c r="A122" s="51" t="str">
        <f t="shared" si="20"/>
        <v>Hide</v>
      </c>
      <c r="B122" s="59"/>
      <c r="C122" s="60">
        <v>81</v>
      </c>
      <c r="D122" s="365"/>
      <c r="E122" s="366"/>
      <c r="F122" s="367"/>
      <c r="G122" s="122"/>
      <c r="H122" s="122"/>
      <c r="I122" s="123"/>
      <c r="J122" s="166"/>
      <c r="K122" s="128"/>
      <c r="L122" s="124" t="str">
        <f t="shared" si="21"/>
        <v/>
      </c>
      <c r="M122" s="125" t="str">
        <f t="shared" si="22"/>
        <v/>
      </c>
      <c r="N122" s="137" t="str">
        <f t="shared" si="23"/>
        <v/>
      </c>
      <c r="O122" s="127" t="str">
        <f t="shared" si="24"/>
        <v/>
      </c>
      <c r="P122" s="127" t="str">
        <f t="shared" si="25"/>
        <v/>
      </c>
      <c r="Q122" s="127">
        <f t="shared" si="26"/>
        <v>0</v>
      </c>
      <c r="R122" s="8"/>
      <c r="S122" s="3"/>
      <c r="W122" s="179" t="str">
        <f t="shared" si="17"/>
        <v/>
      </c>
      <c r="X122" s="179" t="str">
        <f t="shared" si="27"/>
        <v/>
      </c>
      <c r="Y122" s="180">
        <f t="shared" si="18"/>
        <v>0</v>
      </c>
      <c r="Z122" s="180">
        <f t="shared" si="19"/>
        <v>0</v>
      </c>
      <c r="AA122" s="42"/>
      <c r="AB122" s="45"/>
    </row>
    <row r="123" spans="1:28" ht="15.75" x14ac:dyDescent="0.25">
      <c r="A123" s="51" t="str">
        <f t="shared" si="20"/>
        <v>Hide</v>
      </c>
      <c r="B123" s="59"/>
      <c r="C123" s="60">
        <v>82</v>
      </c>
      <c r="D123" s="365"/>
      <c r="E123" s="366"/>
      <c r="F123" s="367"/>
      <c r="G123" s="122"/>
      <c r="H123" s="122"/>
      <c r="I123" s="123"/>
      <c r="J123" s="166"/>
      <c r="K123" s="128"/>
      <c r="L123" s="124" t="str">
        <f t="shared" si="21"/>
        <v/>
      </c>
      <c r="M123" s="125" t="str">
        <f t="shared" si="22"/>
        <v/>
      </c>
      <c r="N123" s="137" t="str">
        <f t="shared" si="23"/>
        <v/>
      </c>
      <c r="O123" s="127" t="str">
        <f t="shared" si="24"/>
        <v/>
      </c>
      <c r="P123" s="127" t="str">
        <f t="shared" si="25"/>
        <v/>
      </c>
      <c r="Q123" s="127">
        <f t="shared" si="26"/>
        <v>0</v>
      </c>
      <c r="R123" s="8"/>
      <c r="S123" s="3"/>
      <c r="W123" s="179" t="str">
        <f t="shared" si="17"/>
        <v/>
      </c>
      <c r="X123" s="179" t="str">
        <f t="shared" si="27"/>
        <v/>
      </c>
      <c r="Y123" s="180">
        <f t="shared" si="18"/>
        <v>0</v>
      </c>
      <c r="Z123" s="180">
        <f t="shared" si="19"/>
        <v>0</v>
      </c>
      <c r="AA123" s="42"/>
      <c r="AB123" s="45"/>
    </row>
    <row r="124" spans="1:28" ht="15.75" x14ac:dyDescent="0.25">
      <c r="A124" s="51" t="str">
        <f t="shared" si="20"/>
        <v>Hide</v>
      </c>
      <c r="B124" s="59"/>
      <c r="C124" s="60">
        <v>83</v>
      </c>
      <c r="D124" s="365"/>
      <c r="E124" s="366"/>
      <c r="F124" s="367"/>
      <c r="G124" s="122"/>
      <c r="H124" s="122"/>
      <c r="I124" s="123"/>
      <c r="J124" s="166"/>
      <c r="K124" s="128"/>
      <c r="L124" s="124" t="str">
        <f t="shared" si="21"/>
        <v/>
      </c>
      <c r="M124" s="125" t="str">
        <f t="shared" si="22"/>
        <v/>
      </c>
      <c r="N124" s="137" t="str">
        <f t="shared" si="23"/>
        <v/>
      </c>
      <c r="O124" s="127" t="str">
        <f t="shared" si="24"/>
        <v/>
      </c>
      <c r="P124" s="127" t="str">
        <f t="shared" si="25"/>
        <v/>
      </c>
      <c r="Q124" s="127">
        <f t="shared" si="26"/>
        <v>0</v>
      </c>
      <c r="R124" s="8"/>
      <c r="S124" s="3"/>
      <c r="W124" s="179" t="str">
        <f t="shared" si="17"/>
        <v/>
      </c>
      <c r="X124" s="179" t="str">
        <f t="shared" si="27"/>
        <v/>
      </c>
      <c r="Y124" s="180">
        <f t="shared" si="18"/>
        <v>0</v>
      </c>
      <c r="Z124" s="180">
        <f t="shared" si="19"/>
        <v>0</v>
      </c>
      <c r="AA124" s="42"/>
      <c r="AB124" s="45"/>
    </row>
    <row r="125" spans="1:28" ht="15.75" x14ac:dyDescent="0.25">
      <c r="A125" s="51" t="str">
        <f t="shared" si="20"/>
        <v>Hide</v>
      </c>
      <c r="B125" s="59"/>
      <c r="C125" s="60">
        <v>84</v>
      </c>
      <c r="D125" s="365"/>
      <c r="E125" s="366"/>
      <c r="F125" s="367"/>
      <c r="G125" s="122"/>
      <c r="H125" s="122"/>
      <c r="I125" s="123"/>
      <c r="J125" s="166"/>
      <c r="K125" s="128"/>
      <c r="L125" s="124" t="str">
        <f t="shared" si="21"/>
        <v/>
      </c>
      <c r="M125" s="125" t="str">
        <f t="shared" si="22"/>
        <v/>
      </c>
      <c r="N125" s="137" t="str">
        <f t="shared" si="23"/>
        <v/>
      </c>
      <c r="O125" s="127" t="str">
        <f t="shared" si="24"/>
        <v/>
      </c>
      <c r="P125" s="127" t="str">
        <f t="shared" si="25"/>
        <v/>
      </c>
      <c r="Q125" s="127">
        <f t="shared" si="26"/>
        <v>0</v>
      </c>
      <c r="R125" s="8"/>
      <c r="S125" s="3"/>
      <c r="W125" s="179" t="str">
        <f t="shared" si="17"/>
        <v/>
      </c>
      <c r="X125" s="179" t="str">
        <f t="shared" si="27"/>
        <v/>
      </c>
      <c r="Y125" s="180">
        <f t="shared" si="18"/>
        <v>0</v>
      </c>
      <c r="Z125" s="180">
        <f t="shared" si="19"/>
        <v>0</v>
      </c>
      <c r="AA125" s="42"/>
      <c r="AB125" s="45"/>
    </row>
    <row r="126" spans="1:28" ht="15.75" x14ac:dyDescent="0.25">
      <c r="A126" s="51" t="str">
        <f t="shared" si="20"/>
        <v>Hide</v>
      </c>
      <c r="B126" s="59"/>
      <c r="C126" s="60">
        <v>85</v>
      </c>
      <c r="D126" s="365"/>
      <c r="E126" s="366"/>
      <c r="F126" s="367"/>
      <c r="G126" s="122"/>
      <c r="H126" s="122"/>
      <c r="I126" s="123"/>
      <c r="J126" s="166"/>
      <c r="K126" s="128"/>
      <c r="L126" s="124" t="str">
        <f t="shared" si="21"/>
        <v/>
      </c>
      <c r="M126" s="125" t="str">
        <f t="shared" si="22"/>
        <v/>
      </c>
      <c r="N126" s="137" t="str">
        <f t="shared" si="23"/>
        <v/>
      </c>
      <c r="O126" s="127" t="str">
        <f t="shared" si="24"/>
        <v/>
      </c>
      <c r="P126" s="127" t="str">
        <f t="shared" si="25"/>
        <v/>
      </c>
      <c r="Q126" s="127">
        <f t="shared" si="26"/>
        <v>0</v>
      </c>
      <c r="R126" s="8"/>
      <c r="S126" s="3"/>
      <c r="W126" s="179" t="str">
        <f t="shared" si="17"/>
        <v/>
      </c>
      <c r="X126" s="179" t="str">
        <f t="shared" si="27"/>
        <v/>
      </c>
      <c r="Y126" s="180">
        <f t="shared" si="18"/>
        <v>0</v>
      </c>
      <c r="Z126" s="180">
        <f t="shared" si="19"/>
        <v>0</v>
      </c>
      <c r="AA126" s="42"/>
      <c r="AB126" s="45"/>
    </row>
    <row r="127" spans="1:28" ht="15.75" x14ac:dyDescent="0.25">
      <c r="A127" s="51" t="str">
        <f t="shared" si="20"/>
        <v>Hide</v>
      </c>
      <c r="B127" s="59"/>
      <c r="C127" s="60">
        <v>86</v>
      </c>
      <c r="D127" s="365"/>
      <c r="E127" s="366"/>
      <c r="F127" s="367"/>
      <c r="G127" s="122"/>
      <c r="H127" s="122"/>
      <c r="I127" s="123"/>
      <c r="J127" s="166"/>
      <c r="K127" s="128"/>
      <c r="L127" s="124" t="str">
        <f t="shared" si="21"/>
        <v/>
      </c>
      <c r="M127" s="125" t="str">
        <f t="shared" si="22"/>
        <v/>
      </c>
      <c r="N127" s="137" t="str">
        <f t="shared" si="23"/>
        <v/>
      </c>
      <c r="O127" s="127" t="str">
        <f t="shared" si="24"/>
        <v/>
      </c>
      <c r="P127" s="127" t="str">
        <f t="shared" si="25"/>
        <v/>
      </c>
      <c r="Q127" s="127">
        <f t="shared" si="26"/>
        <v>0</v>
      </c>
      <c r="R127" s="8"/>
      <c r="S127" s="3"/>
      <c r="W127" s="179" t="str">
        <f t="shared" si="17"/>
        <v/>
      </c>
      <c r="X127" s="179" t="str">
        <f t="shared" si="27"/>
        <v/>
      </c>
      <c r="Y127" s="180">
        <f t="shared" si="18"/>
        <v>0</v>
      </c>
      <c r="Z127" s="180">
        <f t="shared" si="19"/>
        <v>0</v>
      </c>
      <c r="AA127" s="42"/>
      <c r="AB127" s="45"/>
    </row>
    <row r="128" spans="1:28" ht="15.75" x14ac:dyDescent="0.25">
      <c r="A128" s="51" t="str">
        <f t="shared" si="20"/>
        <v>Hide</v>
      </c>
      <c r="B128" s="59"/>
      <c r="C128" s="60">
        <v>87</v>
      </c>
      <c r="D128" s="365"/>
      <c r="E128" s="366"/>
      <c r="F128" s="367"/>
      <c r="G128" s="122"/>
      <c r="H128" s="122"/>
      <c r="I128" s="123"/>
      <c r="J128" s="166"/>
      <c r="K128" s="128"/>
      <c r="L128" s="124" t="str">
        <f t="shared" si="21"/>
        <v/>
      </c>
      <c r="M128" s="125" t="str">
        <f t="shared" si="22"/>
        <v/>
      </c>
      <c r="N128" s="137" t="str">
        <f t="shared" si="23"/>
        <v/>
      </c>
      <c r="O128" s="127" t="str">
        <f t="shared" si="24"/>
        <v/>
      </c>
      <c r="P128" s="127" t="str">
        <f t="shared" si="25"/>
        <v/>
      </c>
      <c r="Q128" s="127">
        <f t="shared" si="26"/>
        <v>0</v>
      </c>
      <c r="R128" s="8"/>
      <c r="S128" s="3"/>
      <c r="W128" s="179" t="str">
        <f t="shared" si="17"/>
        <v/>
      </c>
      <c r="X128" s="179" t="str">
        <f t="shared" si="27"/>
        <v/>
      </c>
      <c r="Y128" s="180">
        <f t="shared" si="18"/>
        <v>0</v>
      </c>
      <c r="Z128" s="180">
        <f t="shared" si="19"/>
        <v>0</v>
      </c>
      <c r="AA128" s="42"/>
      <c r="AB128" s="45"/>
    </row>
    <row r="129" spans="1:28" ht="15.75" x14ac:dyDescent="0.25">
      <c r="A129" s="51" t="str">
        <f t="shared" si="20"/>
        <v>Hide</v>
      </c>
      <c r="B129" s="59"/>
      <c r="C129" s="60">
        <v>88</v>
      </c>
      <c r="D129" s="365"/>
      <c r="E129" s="366"/>
      <c r="F129" s="367"/>
      <c r="G129" s="122"/>
      <c r="H129" s="122"/>
      <c r="I129" s="123"/>
      <c r="J129" s="166"/>
      <c r="K129" s="128"/>
      <c r="L129" s="124" t="str">
        <f t="shared" si="21"/>
        <v/>
      </c>
      <c r="M129" s="125" t="str">
        <f t="shared" si="22"/>
        <v/>
      </c>
      <c r="N129" s="137" t="str">
        <f t="shared" si="23"/>
        <v/>
      </c>
      <c r="O129" s="127" t="str">
        <f t="shared" si="24"/>
        <v/>
      </c>
      <c r="P129" s="127" t="str">
        <f t="shared" si="25"/>
        <v/>
      </c>
      <c r="Q129" s="127">
        <f t="shared" si="26"/>
        <v>0</v>
      </c>
      <c r="R129" s="8"/>
      <c r="S129" s="3"/>
      <c r="W129" s="179" t="str">
        <f t="shared" si="17"/>
        <v/>
      </c>
      <c r="X129" s="179" t="str">
        <f t="shared" si="27"/>
        <v/>
      </c>
      <c r="Y129" s="180">
        <f t="shared" si="18"/>
        <v>0</v>
      </c>
      <c r="Z129" s="180">
        <f t="shared" si="19"/>
        <v>0</v>
      </c>
      <c r="AA129" s="42"/>
      <c r="AB129" s="45"/>
    </row>
    <row r="130" spans="1:28" ht="15.75" x14ac:dyDescent="0.25">
      <c r="A130" s="51" t="str">
        <f t="shared" si="20"/>
        <v>Hide</v>
      </c>
      <c r="B130" s="59"/>
      <c r="C130" s="60">
        <v>89</v>
      </c>
      <c r="D130" s="365"/>
      <c r="E130" s="366"/>
      <c r="F130" s="367"/>
      <c r="G130" s="122"/>
      <c r="H130" s="122"/>
      <c r="I130" s="123"/>
      <c r="J130" s="166"/>
      <c r="K130" s="128"/>
      <c r="L130" s="124" t="str">
        <f t="shared" si="21"/>
        <v/>
      </c>
      <c r="M130" s="125" t="str">
        <f t="shared" si="22"/>
        <v/>
      </c>
      <c r="N130" s="137" t="str">
        <f t="shared" si="23"/>
        <v/>
      </c>
      <c r="O130" s="127" t="str">
        <f t="shared" si="24"/>
        <v/>
      </c>
      <c r="P130" s="127" t="str">
        <f t="shared" si="25"/>
        <v/>
      </c>
      <c r="Q130" s="127">
        <f t="shared" si="26"/>
        <v>0</v>
      </c>
      <c r="R130" s="8"/>
      <c r="S130" s="3"/>
      <c r="W130" s="179" t="str">
        <f t="shared" si="17"/>
        <v/>
      </c>
      <c r="X130" s="179" t="str">
        <f t="shared" si="27"/>
        <v/>
      </c>
      <c r="Y130" s="180">
        <f t="shared" si="18"/>
        <v>0</v>
      </c>
      <c r="Z130" s="180">
        <f t="shared" si="19"/>
        <v>0</v>
      </c>
      <c r="AA130" s="42"/>
      <c r="AB130" s="45"/>
    </row>
    <row r="131" spans="1:28" ht="15.75" x14ac:dyDescent="0.25">
      <c r="A131" s="51" t="str">
        <f t="shared" si="20"/>
        <v>Hide</v>
      </c>
      <c r="B131" s="59"/>
      <c r="C131" s="60">
        <v>90</v>
      </c>
      <c r="D131" s="365"/>
      <c r="E131" s="366"/>
      <c r="F131" s="367"/>
      <c r="G131" s="122"/>
      <c r="H131" s="122"/>
      <c r="I131" s="123"/>
      <c r="J131" s="166"/>
      <c r="K131" s="128"/>
      <c r="L131" s="124" t="str">
        <f t="shared" si="21"/>
        <v/>
      </c>
      <c r="M131" s="125" t="str">
        <f t="shared" si="22"/>
        <v/>
      </c>
      <c r="N131" s="137" t="str">
        <f t="shared" si="23"/>
        <v/>
      </c>
      <c r="O131" s="127" t="str">
        <f t="shared" si="24"/>
        <v/>
      </c>
      <c r="P131" s="127" t="str">
        <f t="shared" si="25"/>
        <v/>
      </c>
      <c r="Q131" s="127">
        <f t="shared" si="26"/>
        <v>0</v>
      </c>
      <c r="R131" s="8"/>
      <c r="S131" s="3"/>
      <c r="W131" s="179" t="str">
        <f t="shared" si="17"/>
        <v/>
      </c>
      <c r="X131" s="179" t="str">
        <f t="shared" si="27"/>
        <v/>
      </c>
      <c r="Y131" s="180">
        <f t="shared" si="18"/>
        <v>0</v>
      </c>
      <c r="Z131" s="180">
        <f t="shared" si="19"/>
        <v>0</v>
      </c>
      <c r="AA131" s="42"/>
      <c r="AB131" s="45"/>
    </row>
    <row r="132" spans="1:28" ht="15.75" x14ac:dyDescent="0.25">
      <c r="A132" s="51" t="str">
        <f t="shared" si="20"/>
        <v>Hide</v>
      </c>
      <c r="B132" s="59"/>
      <c r="C132" s="60">
        <v>91</v>
      </c>
      <c r="D132" s="365"/>
      <c r="E132" s="366"/>
      <c r="F132" s="367"/>
      <c r="G132" s="122"/>
      <c r="H132" s="122"/>
      <c r="I132" s="123"/>
      <c r="J132" s="166"/>
      <c r="K132" s="128"/>
      <c r="L132" s="124" t="str">
        <f t="shared" si="21"/>
        <v/>
      </c>
      <c r="M132" s="125" t="str">
        <f t="shared" si="22"/>
        <v/>
      </c>
      <c r="N132" s="137" t="str">
        <f t="shared" si="23"/>
        <v/>
      </c>
      <c r="O132" s="127" t="str">
        <f t="shared" si="24"/>
        <v/>
      </c>
      <c r="P132" s="127" t="str">
        <f t="shared" si="25"/>
        <v/>
      </c>
      <c r="Q132" s="127">
        <f t="shared" si="26"/>
        <v>0</v>
      </c>
      <c r="R132" s="8"/>
      <c r="S132" s="3"/>
      <c r="W132" s="179" t="str">
        <f t="shared" si="17"/>
        <v/>
      </c>
      <c r="X132" s="179" t="str">
        <f t="shared" si="27"/>
        <v/>
      </c>
      <c r="Y132" s="180">
        <f t="shared" si="18"/>
        <v>0</v>
      </c>
      <c r="Z132" s="180">
        <f t="shared" si="19"/>
        <v>0</v>
      </c>
      <c r="AA132" s="42"/>
      <c r="AB132" s="45"/>
    </row>
    <row r="133" spans="1:28" ht="15.75" x14ac:dyDescent="0.25">
      <c r="A133" s="51" t="str">
        <f t="shared" si="20"/>
        <v>Hide</v>
      </c>
      <c r="B133" s="59"/>
      <c r="C133" s="60">
        <v>92</v>
      </c>
      <c r="D133" s="365"/>
      <c r="E133" s="366"/>
      <c r="F133" s="367"/>
      <c r="G133" s="122"/>
      <c r="H133" s="122"/>
      <c r="I133" s="123"/>
      <c r="J133" s="166"/>
      <c r="K133" s="128"/>
      <c r="L133" s="124" t="str">
        <f t="shared" si="21"/>
        <v/>
      </c>
      <c r="M133" s="125" t="str">
        <f t="shared" si="22"/>
        <v/>
      </c>
      <c r="N133" s="137" t="str">
        <f t="shared" si="23"/>
        <v/>
      </c>
      <c r="O133" s="127" t="str">
        <f t="shared" si="24"/>
        <v/>
      </c>
      <c r="P133" s="127" t="str">
        <f t="shared" si="25"/>
        <v/>
      </c>
      <c r="Q133" s="127">
        <f t="shared" si="26"/>
        <v>0</v>
      </c>
      <c r="R133" s="8"/>
      <c r="S133" s="3"/>
      <c r="W133" s="179" t="str">
        <f t="shared" si="17"/>
        <v/>
      </c>
      <c r="X133" s="179" t="str">
        <f t="shared" si="27"/>
        <v/>
      </c>
      <c r="Y133" s="180">
        <f t="shared" si="18"/>
        <v>0</v>
      </c>
      <c r="Z133" s="180">
        <f t="shared" si="19"/>
        <v>0</v>
      </c>
      <c r="AA133" s="42"/>
      <c r="AB133" s="45"/>
    </row>
    <row r="134" spans="1:28" ht="15.75" x14ac:dyDescent="0.25">
      <c r="A134" s="51" t="str">
        <f t="shared" si="20"/>
        <v>Hide</v>
      </c>
      <c r="B134" s="59"/>
      <c r="C134" s="60">
        <v>93</v>
      </c>
      <c r="D134" s="365"/>
      <c r="E134" s="366"/>
      <c r="F134" s="367"/>
      <c r="G134" s="122"/>
      <c r="H134" s="122"/>
      <c r="I134" s="123"/>
      <c r="J134" s="166"/>
      <c r="K134" s="128"/>
      <c r="L134" s="124" t="str">
        <f t="shared" si="21"/>
        <v/>
      </c>
      <c r="M134" s="125" t="str">
        <f t="shared" si="22"/>
        <v/>
      </c>
      <c r="N134" s="137" t="str">
        <f t="shared" si="23"/>
        <v/>
      </c>
      <c r="O134" s="127" t="str">
        <f t="shared" si="24"/>
        <v/>
      </c>
      <c r="P134" s="127" t="str">
        <f t="shared" si="25"/>
        <v/>
      </c>
      <c r="Q134" s="127">
        <f t="shared" si="26"/>
        <v>0</v>
      </c>
      <c r="R134" s="8"/>
      <c r="S134" s="3"/>
      <c r="W134" s="179" t="str">
        <f t="shared" si="17"/>
        <v/>
      </c>
      <c r="X134" s="179" t="str">
        <f t="shared" si="27"/>
        <v/>
      </c>
      <c r="Y134" s="180">
        <f t="shared" si="18"/>
        <v>0</v>
      </c>
      <c r="Z134" s="180">
        <f t="shared" si="19"/>
        <v>0</v>
      </c>
      <c r="AA134" s="42"/>
      <c r="AB134" s="45"/>
    </row>
    <row r="135" spans="1:28" ht="15.75" x14ac:dyDescent="0.25">
      <c r="A135" s="51" t="str">
        <f t="shared" si="20"/>
        <v>Hide</v>
      </c>
      <c r="B135" s="59"/>
      <c r="C135" s="60">
        <v>94</v>
      </c>
      <c r="D135" s="365"/>
      <c r="E135" s="366"/>
      <c r="F135" s="367"/>
      <c r="G135" s="122"/>
      <c r="H135" s="122"/>
      <c r="I135" s="123"/>
      <c r="J135" s="166"/>
      <c r="K135" s="128"/>
      <c r="L135" s="124" t="str">
        <f t="shared" si="21"/>
        <v/>
      </c>
      <c r="M135" s="125" t="str">
        <f t="shared" si="22"/>
        <v/>
      </c>
      <c r="N135" s="137" t="str">
        <f t="shared" si="23"/>
        <v/>
      </c>
      <c r="O135" s="127" t="str">
        <f t="shared" si="24"/>
        <v/>
      </c>
      <c r="P135" s="127" t="str">
        <f t="shared" si="25"/>
        <v/>
      </c>
      <c r="Q135" s="127">
        <f t="shared" si="26"/>
        <v>0</v>
      </c>
      <c r="R135" s="8"/>
      <c r="S135" s="3"/>
      <c r="W135" s="179" t="str">
        <f t="shared" si="17"/>
        <v/>
      </c>
      <c r="X135" s="179" t="str">
        <f t="shared" si="27"/>
        <v/>
      </c>
      <c r="Y135" s="180">
        <f t="shared" si="18"/>
        <v>0</v>
      </c>
      <c r="Z135" s="180">
        <f t="shared" si="19"/>
        <v>0</v>
      </c>
      <c r="AA135" s="42"/>
      <c r="AB135" s="45"/>
    </row>
    <row r="136" spans="1:28" ht="15.75" x14ac:dyDescent="0.25">
      <c r="A136" s="51" t="str">
        <f t="shared" si="20"/>
        <v>Hide</v>
      </c>
      <c r="B136" s="59"/>
      <c r="C136" s="60">
        <v>95</v>
      </c>
      <c r="D136" s="365"/>
      <c r="E136" s="366"/>
      <c r="F136" s="367"/>
      <c r="G136" s="122"/>
      <c r="H136" s="122"/>
      <c r="I136" s="123"/>
      <c r="J136" s="166"/>
      <c r="K136" s="128"/>
      <c r="L136" s="124" t="str">
        <f t="shared" si="21"/>
        <v/>
      </c>
      <c r="M136" s="125" t="str">
        <f t="shared" si="22"/>
        <v/>
      </c>
      <c r="N136" s="137" t="str">
        <f t="shared" si="23"/>
        <v/>
      </c>
      <c r="O136" s="127" t="str">
        <f t="shared" si="24"/>
        <v/>
      </c>
      <c r="P136" s="127" t="str">
        <f t="shared" si="25"/>
        <v/>
      </c>
      <c r="Q136" s="127">
        <f t="shared" si="26"/>
        <v>0</v>
      </c>
      <c r="R136" s="8"/>
      <c r="S136" s="3"/>
      <c r="W136" s="179" t="str">
        <f t="shared" si="17"/>
        <v/>
      </c>
      <c r="X136" s="179" t="str">
        <f t="shared" si="27"/>
        <v/>
      </c>
      <c r="Y136" s="180">
        <f t="shared" si="18"/>
        <v>0</v>
      </c>
      <c r="Z136" s="180">
        <f t="shared" si="19"/>
        <v>0</v>
      </c>
      <c r="AA136" s="42"/>
      <c r="AB136" s="45"/>
    </row>
    <row r="137" spans="1:28" ht="15.75" x14ac:dyDescent="0.25">
      <c r="A137" s="51" t="str">
        <f t="shared" si="20"/>
        <v>Hide</v>
      </c>
      <c r="B137" s="59"/>
      <c r="C137" s="60">
        <v>96</v>
      </c>
      <c r="D137" s="365"/>
      <c r="E137" s="366"/>
      <c r="F137" s="367"/>
      <c r="G137" s="122"/>
      <c r="H137" s="122"/>
      <c r="I137" s="123"/>
      <c r="J137" s="166"/>
      <c r="K137" s="128"/>
      <c r="L137" s="124" t="str">
        <f t="shared" si="21"/>
        <v/>
      </c>
      <c r="M137" s="125" t="str">
        <f t="shared" si="22"/>
        <v/>
      </c>
      <c r="N137" s="137" t="str">
        <f t="shared" si="23"/>
        <v/>
      </c>
      <c r="O137" s="127" t="str">
        <f t="shared" si="24"/>
        <v/>
      </c>
      <c r="P137" s="127" t="str">
        <f t="shared" si="25"/>
        <v/>
      </c>
      <c r="Q137" s="127">
        <f t="shared" si="26"/>
        <v>0</v>
      </c>
      <c r="R137" s="8"/>
      <c r="S137" s="3"/>
      <c r="W137" s="179" t="str">
        <f t="shared" si="17"/>
        <v/>
      </c>
      <c r="X137" s="179" t="str">
        <f t="shared" si="27"/>
        <v/>
      </c>
      <c r="Y137" s="180">
        <f t="shared" si="18"/>
        <v>0</v>
      </c>
      <c r="Z137" s="180">
        <f t="shared" si="19"/>
        <v>0</v>
      </c>
      <c r="AA137" s="42"/>
      <c r="AB137" s="45"/>
    </row>
    <row r="138" spans="1:28" ht="15.75" x14ac:dyDescent="0.25">
      <c r="A138" s="51" t="str">
        <f t="shared" si="20"/>
        <v>Hide</v>
      </c>
      <c r="B138" s="59"/>
      <c r="C138" s="60">
        <v>97</v>
      </c>
      <c r="D138" s="365"/>
      <c r="E138" s="366"/>
      <c r="F138" s="367"/>
      <c r="G138" s="122"/>
      <c r="H138" s="122"/>
      <c r="I138" s="123"/>
      <c r="J138" s="166"/>
      <c r="K138" s="128"/>
      <c r="L138" s="124" t="str">
        <f t="shared" si="21"/>
        <v/>
      </c>
      <c r="M138" s="125" t="str">
        <f t="shared" si="22"/>
        <v/>
      </c>
      <c r="N138" s="137" t="str">
        <f t="shared" si="23"/>
        <v/>
      </c>
      <c r="O138" s="127" t="str">
        <f t="shared" si="24"/>
        <v/>
      </c>
      <c r="P138" s="127" t="str">
        <f t="shared" si="25"/>
        <v/>
      </c>
      <c r="Q138" s="127">
        <f t="shared" si="26"/>
        <v>0</v>
      </c>
      <c r="R138" s="8"/>
      <c r="S138" s="3"/>
      <c r="W138" s="179" t="str">
        <f t="shared" si="17"/>
        <v/>
      </c>
      <c r="X138" s="179" t="str">
        <f t="shared" si="27"/>
        <v/>
      </c>
      <c r="Y138" s="180">
        <f t="shared" si="18"/>
        <v>0</v>
      </c>
      <c r="Z138" s="180">
        <f t="shared" si="19"/>
        <v>0</v>
      </c>
      <c r="AA138" s="42"/>
      <c r="AB138" s="45"/>
    </row>
    <row r="139" spans="1:28" ht="15.75" x14ac:dyDescent="0.25">
      <c r="A139" s="51" t="str">
        <f t="shared" si="20"/>
        <v>Hide</v>
      </c>
      <c r="B139" s="59"/>
      <c r="C139" s="60">
        <v>98</v>
      </c>
      <c r="D139" s="365"/>
      <c r="E139" s="366"/>
      <c r="F139" s="367"/>
      <c r="G139" s="122"/>
      <c r="H139" s="122"/>
      <c r="I139" s="123"/>
      <c r="J139" s="166"/>
      <c r="K139" s="128"/>
      <c r="L139" s="124" t="str">
        <f t="shared" si="21"/>
        <v/>
      </c>
      <c r="M139" s="125" t="str">
        <f t="shared" si="22"/>
        <v/>
      </c>
      <c r="N139" s="137" t="str">
        <f t="shared" si="23"/>
        <v/>
      </c>
      <c r="O139" s="127" t="str">
        <f t="shared" si="24"/>
        <v/>
      </c>
      <c r="P139" s="127" t="str">
        <f t="shared" si="25"/>
        <v/>
      </c>
      <c r="Q139" s="127">
        <f t="shared" si="26"/>
        <v>0</v>
      </c>
      <c r="R139" s="8"/>
      <c r="S139" s="3"/>
      <c r="W139" s="179" t="str">
        <f t="shared" si="17"/>
        <v/>
      </c>
      <c r="X139" s="179" t="str">
        <f t="shared" si="27"/>
        <v/>
      </c>
      <c r="Y139" s="180">
        <f t="shared" si="18"/>
        <v>0</v>
      </c>
      <c r="Z139" s="180">
        <f t="shared" si="19"/>
        <v>0</v>
      </c>
      <c r="AA139" s="42"/>
      <c r="AB139" s="45"/>
    </row>
    <row r="140" spans="1:28" ht="15.75" x14ac:dyDescent="0.25">
      <c r="A140" s="51" t="str">
        <f t="shared" si="20"/>
        <v>Hide</v>
      </c>
      <c r="B140" s="59"/>
      <c r="C140" s="60">
        <v>99</v>
      </c>
      <c r="D140" s="365"/>
      <c r="E140" s="366"/>
      <c r="F140" s="367"/>
      <c r="G140" s="122"/>
      <c r="H140" s="122"/>
      <c r="I140" s="123"/>
      <c r="J140" s="166"/>
      <c r="K140" s="128"/>
      <c r="L140" s="124" t="str">
        <f t="shared" si="21"/>
        <v/>
      </c>
      <c r="M140" s="125" t="str">
        <f t="shared" si="22"/>
        <v/>
      </c>
      <c r="N140" s="137" t="str">
        <f t="shared" si="23"/>
        <v/>
      </c>
      <c r="O140" s="127" t="str">
        <f t="shared" si="24"/>
        <v/>
      </c>
      <c r="P140" s="127" t="str">
        <f t="shared" si="25"/>
        <v/>
      </c>
      <c r="Q140" s="127">
        <f t="shared" si="26"/>
        <v>0</v>
      </c>
      <c r="R140" s="8"/>
      <c r="S140" s="3"/>
      <c r="W140" s="179" t="str">
        <f t="shared" si="17"/>
        <v/>
      </c>
      <c r="X140" s="179" t="str">
        <f t="shared" si="27"/>
        <v/>
      </c>
      <c r="Y140" s="180">
        <f t="shared" si="18"/>
        <v>0</v>
      </c>
      <c r="Z140" s="180">
        <f t="shared" si="19"/>
        <v>0</v>
      </c>
      <c r="AA140" s="42"/>
      <c r="AB140" s="45"/>
    </row>
    <row r="141" spans="1:28" ht="15.75" x14ac:dyDescent="0.25">
      <c r="A141" s="51" t="str">
        <f t="shared" si="20"/>
        <v>Hide</v>
      </c>
      <c r="B141" s="59"/>
      <c r="C141" s="60">
        <v>100</v>
      </c>
      <c r="D141" s="365"/>
      <c r="E141" s="366"/>
      <c r="F141" s="367"/>
      <c r="G141" s="122"/>
      <c r="H141" s="122"/>
      <c r="I141" s="123"/>
      <c r="J141" s="166"/>
      <c r="K141" s="128"/>
      <c r="L141" s="124" t="str">
        <f t="shared" si="21"/>
        <v/>
      </c>
      <c r="M141" s="125" t="str">
        <f t="shared" si="22"/>
        <v/>
      </c>
      <c r="N141" s="137" t="str">
        <f t="shared" si="23"/>
        <v/>
      </c>
      <c r="O141" s="127" t="str">
        <f t="shared" si="24"/>
        <v/>
      </c>
      <c r="P141" s="127" t="str">
        <f t="shared" si="25"/>
        <v/>
      </c>
      <c r="Q141" s="127">
        <f t="shared" si="26"/>
        <v>0</v>
      </c>
      <c r="R141" s="8"/>
      <c r="S141" s="3"/>
      <c r="W141" s="179" t="str">
        <f t="shared" si="17"/>
        <v/>
      </c>
      <c r="X141" s="179" t="str">
        <f t="shared" si="27"/>
        <v/>
      </c>
      <c r="Y141" s="180">
        <f t="shared" si="18"/>
        <v>0</v>
      </c>
      <c r="Z141" s="180">
        <f t="shared" si="19"/>
        <v>0</v>
      </c>
      <c r="AA141" s="42"/>
      <c r="AB141" s="45"/>
    </row>
    <row r="142" spans="1:28" x14ac:dyDescent="0.25">
      <c r="A142" s="85"/>
      <c r="B142" s="54"/>
      <c r="C142" s="34"/>
      <c r="D142" s="34"/>
      <c r="E142" s="34"/>
      <c r="F142" s="19"/>
      <c r="G142" s="19"/>
      <c r="H142" s="19"/>
      <c r="I142" s="19"/>
      <c r="J142" s="20"/>
      <c r="K142" s="19"/>
      <c r="L142" s="47"/>
      <c r="M142" s="48"/>
      <c r="N142" s="32"/>
      <c r="O142" s="49"/>
      <c r="P142" s="32"/>
      <c r="Q142" s="49"/>
      <c r="R142" s="8"/>
      <c r="S142" s="3"/>
      <c r="W142" s="195"/>
      <c r="X142" s="219"/>
      <c r="Y142" s="220"/>
      <c r="Z142" s="212"/>
    </row>
    <row r="143" spans="1:28" ht="63" x14ac:dyDescent="0.25">
      <c r="A143" s="85"/>
      <c r="B143" s="51"/>
      <c r="C143" s="80"/>
      <c r="D143" s="80"/>
      <c r="E143" s="80"/>
      <c r="F143" s="80"/>
      <c r="G143" s="80"/>
      <c r="H143" s="80"/>
      <c r="I143" s="19"/>
      <c r="J143" s="371" t="s">
        <v>42</v>
      </c>
      <c r="K143" s="372"/>
      <c r="L143" s="372"/>
      <c r="M143" s="373"/>
      <c r="N143" s="115" t="s">
        <v>71</v>
      </c>
      <c r="O143" s="115" t="s">
        <v>68</v>
      </c>
      <c r="P143" s="115" t="s">
        <v>72</v>
      </c>
      <c r="Q143" s="115" t="s">
        <v>30</v>
      </c>
      <c r="R143" s="8"/>
      <c r="S143" s="3"/>
      <c r="W143" s="195"/>
      <c r="X143" s="195"/>
      <c r="Y143" s="196"/>
      <c r="Z143" s="195"/>
    </row>
    <row r="144" spans="1:28" ht="15.75" x14ac:dyDescent="0.25">
      <c r="A144" s="85"/>
      <c r="B144" s="51"/>
      <c r="C144" s="80"/>
      <c r="D144" s="80"/>
      <c r="E144" s="80"/>
      <c r="F144" s="80"/>
      <c r="G144" s="80"/>
      <c r="H144" s="80"/>
      <c r="I144" s="19"/>
      <c r="J144" s="24"/>
      <c r="K144" s="19"/>
      <c r="L144" s="19"/>
      <c r="M144" s="19"/>
      <c r="N144" s="23"/>
      <c r="O144" s="38"/>
      <c r="P144" s="38"/>
      <c r="Q144" s="39"/>
      <c r="R144" s="8"/>
      <c r="S144" s="3"/>
      <c r="W144" s="195"/>
      <c r="X144" s="195"/>
      <c r="Y144" s="196"/>
      <c r="Z144" s="195"/>
    </row>
    <row r="145" spans="1:26" ht="15.75" x14ac:dyDescent="0.25">
      <c r="A145" s="85"/>
      <c r="B145" s="54"/>
      <c r="C145" s="181"/>
      <c r="D145" s="129"/>
      <c r="E145" s="129"/>
      <c r="F145" s="130"/>
      <c r="G145" s="131"/>
      <c r="H145" s="131"/>
      <c r="I145" s="19"/>
      <c r="J145" s="249"/>
      <c r="K145" s="145"/>
      <c r="L145" s="145" t="s">
        <v>34</v>
      </c>
      <c r="M145" s="250" t="s">
        <v>11</v>
      </c>
      <c r="N145" s="137">
        <f>SUMPRODUCT(($W$42:$W$141=2)*($X$42:$X$141=1),$N$42:$N$141)</f>
        <v>0</v>
      </c>
      <c r="O145" s="138">
        <f>SUMPRODUCT(($W$42:$W$141=2)*($X$42:$X$141=1),$O$42:$O$141)</f>
        <v>0</v>
      </c>
      <c r="P145" s="138">
        <f>SUMPRODUCT(($W$42:$W$141=2)*($X$42:$X$141=1),$P$42:$P$141)</f>
        <v>0</v>
      </c>
      <c r="Q145" s="138">
        <f>+P145+O145</f>
        <v>0</v>
      </c>
      <c r="R145" s="8"/>
      <c r="S145" s="3"/>
      <c r="W145" s="195"/>
      <c r="X145" s="209"/>
      <c r="Y145" s="221"/>
      <c r="Z145" s="222"/>
    </row>
    <row r="146" spans="1:26" ht="15.75" x14ac:dyDescent="0.25">
      <c r="A146" s="85"/>
      <c r="B146" s="54"/>
      <c r="C146" s="182"/>
      <c r="D146" s="132"/>
      <c r="E146" s="132"/>
      <c r="F146" s="132"/>
      <c r="G146" s="183"/>
      <c r="H146" s="133"/>
      <c r="I146" s="19"/>
      <c r="J146" s="139"/>
      <c r="K146" s="71"/>
      <c r="L146" s="71"/>
      <c r="M146" s="251" t="s">
        <v>12</v>
      </c>
      <c r="N146" s="137">
        <f>SUMPRODUCT(($W$42:$W$141=1)*($X$42:$X$141=1),$N$42:$N$141)</f>
        <v>0</v>
      </c>
      <c r="O146" s="138">
        <f>SUMPRODUCT(($W$42:$W$141=1)*($X$42:$X$141=1),$O$42:$O$141)</f>
        <v>0</v>
      </c>
      <c r="P146" s="138">
        <f>SUMPRODUCT(($W$42:$W$141=1)*($X$42:$X$141=1),$P$42:$P$141)</f>
        <v>0</v>
      </c>
      <c r="Q146" s="138">
        <f t="shared" ref="Q146:Q152" si="28">+P146+O146</f>
        <v>0</v>
      </c>
      <c r="R146" s="8"/>
      <c r="S146" s="3"/>
      <c r="W146" s="195"/>
      <c r="X146" s="209"/>
      <c r="Y146" s="221"/>
      <c r="Z146" s="222"/>
    </row>
    <row r="147" spans="1:26" ht="15.75" x14ac:dyDescent="0.25">
      <c r="A147" s="85"/>
      <c r="B147" s="54"/>
      <c r="C147" s="182"/>
      <c r="D147" s="132"/>
      <c r="E147" s="132"/>
      <c r="F147" s="132"/>
      <c r="G147" s="183"/>
      <c r="H147" s="133"/>
      <c r="I147" s="19"/>
      <c r="J147" s="139"/>
      <c r="K147" s="71"/>
      <c r="L147" s="71"/>
      <c r="M147" s="251" t="s">
        <v>10</v>
      </c>
      <c r="N147" s="137">
        <f>SUMPRODUCT(($W$42:$W$141=4)*($X$42:$X$141=1),$N$42:$N$141)</f>
        <v>0</v>
      </c>
      <c r="O147" s="138">
        <f>SUMPRODUCT(($W$42:$W$141=4)*($X$42:$X$141=1),$O$42:$O$141)</f>
        <v>0</v>
      </c>
      <c r="P147" s="138">
        <f>SUMPRODUCT(($W$42:$W$141=4)*($X$42:$X$141=1),$P$42:$P$141)</f>
        <v>0</v>
      </c>
      <c r="Q147" s="138">
        <f>+P147+O147</f>
        <v>0</v>
      </c>
      <c r="R147" s="8"/>
      <c r="S147" s="3"/>
      <c r="W147" s="195"/>
      <c r="X147" s="209"/>
      <c r="Y147" s="221"/>
      <c r="Z147" s="222"/>
    </row>
    <row r="148" spans="1:26" ht="15.75" x14ac:dyDescent="0.25">
      <c r="A148" s="85"/>
      <c r="B148" s="54"/>
      <c r="C148" s="182"/>
      <c r="D148" s="132"/>
      <c r="E148" s="132"/>
      <c r="F148" s="132"/>
      <c r="G148" s="183"/>
      <c r="H148" s="133"/>
      <c r="I148" s="19"/>
      <c r="J148" s="139"/>
      <c r="K148" s="71"/>
      <c r="L148" s="71"/>
      <c r="M148" s="251" t="s">
        <v>118</v>
      </c>
      <c r="N148" s="137">
        <f>SUMPRODUCT(($W$42:$W$141=3)*($X$42:$X$141=1),$N$42:$N$141)</f>
        <v>0</v>
      </c>
      <c r="O148" s="138">
        <f>SUMPRODUCT(($W$42:$W$141=3)*($X$42:$X$141=1),$O$42:$O$141)</f>
        <v>0</v>
      </c>
      <c r="P148" s="138">
        <f>SUMPRODUCT(($W$42:$W$141=3)*($X$42:$X$141=1),$P$42:$P$141)</f>
        <v>0</v>
      </c>
      <c r="Q148" s="138">
        <f>+P148+O148</f>
        <v>0</v>
      </c>
      <c r="R148" s="8"/>
      <c r="S148" s="3"/>
      <c r="W148" s="195"/>
      <c r="X148" s="209"/>
      <c r="Y148" s="221"/>
      <c r="Z148" s="222"/>
    </row>
    <row r="149" spans="1:26" ht="15.75" x14ac:dyDescent="0.25">
      <c r="A149" s="85"/>
      <c r="B149" s="55"/>
      <c r="C149" s="182"/>
      <c r="D149" s="132"/>
      <c r="E149" s="132"/>
      <c r="F149" s="132"/>
      <c r="G149" s="187"/>
      <c r="H149" s="184"/>
      <c r="I149" s="67"/>
      <c r="J149" s="248"/>
      <c r="K149" s="140"/>
      <c r="L149" s="141"/>
      <c r="M149" s="252" t="s">
        <v>27</v>
      </c>
      <c r="N149" s="142">
        <f>SUM(N145:N148)</f>
        <v>0</v>
      </c>
      <c r="O149" s="143">
        <f>SUM(O145:O148)</f>
        <v>0</v>
      </c>
      <c r="P149" s="143">
        <f>SUM(P145:P148)</f>
        <v>0</v>
      </c>
      <c r="Q149" s="143">
        <f>+P149+O149</f>
        <v>0</v>
      </c>
      <c r="R149" s="8"/>
      <c r="S149" s="3"/>
      <c r="T149" s="45"/>
      <c r="W149" s="223"/>
      <c r="X149" s="224"/>
      <c r="Y149" s="217"/>
      <c r="Z149" s="225"/>
    </row>
    <row r="150" spans="1:26" ht="15.75" x14ac:dyDescent="0.25">
      <c r="A150" s="85"/>
      <c r="B150" s="54"/>
      <c r="C150" s="182"/>
      <c r="D150" s="132"/>
      <c r="E150" s="132"/>
      <c r="F150" s="132"/>
      <c r="G150" s="188"/>
      <c r="H150" s="185"/>
      <c r="I150" s="19"/>
      <c r="J150" s="144"/>
      <c r="K150" s="145"/>
      <c r="L150" s="145" t="s">
        <v>35</v>
      </c>
      <c r="M150" s="145" t="s">
        <v>11</v>
      </c>
      <c r="N150" s="137">
        <f>SUMPRODUCT(($W$42:$W$141=2)*($X$42:$X$141=2),$N$42:$N$141)</f>
        <v>0</v>
      </c>
      <c r="O150" s="138">
        <f>SUMPRODUCT(($W$42:$W$141=2)*($X$42:$X$141=2),$O$42:$O$141)</f>
        <v>0</v>
      </c>
      <c r="P150" s="138">
        <f>SUMPRODUCT(($W$42:$W$141=2)*($X$42:$X$141=2),$P$42:$P$141)</f>
        <v>0</v>
      </c>
      <c r="Q150" s="138">
        <f t="shared" si="28"/>
        <v>0</v>
      </c>
      <c r="R150" s="8"/>
      <c r="S150" s="3"/>
      <c r="W150" s="195"/>
      <c r="X150" s="209"/>
      <c r="Y150" s="226"/>
      <c r="Z150" s="222"/>
    </row>
    <row r="151" spans="1:26" ht="15.75" x14ac:dyDescent="0.25">
      <c r="A151" s="85"/>
      <c r="B151" s="54"/>
      <c r="C151" s="182"/>
      <c r="D151" s="132"/>
      <c r="E151" s="132"/>
      <c r="F151" s="132"/>
      <c r="G151" s="189"/>
      <c r="H151" s="186"/>
      <c r="I151" s="19"/>
      <c r="J151" s="139"/>
      <c r="K151" s="71"/>
      <c r="L151" s="71"/>
      <c r="M151" s="135" t="s">
        <v>12</v>
      </c>
      <c r="N151" s="137">
        <f>SUMPRODUCT(($W$42:$W$141=1)*($X$42:$X$141=2),$N$42:$N$141)</f>
        <v>0</v>
      </c>
      <c r="O151" s="138">
        <f>SUMPRODUCT(($W$42:$W$141=1)*($X$42:$X$141=2),$O$42:$O$141)</f>
        <v>0</v>
      </c>
      <c r="P151" s="138">
        <f>SUMPRODUCT(($W$42:$W$141=1)*($X$42:$X$141=2),$P$42:$P$141)</f>
        <v>0</v>
      </c>
      <c r="Q151" s="138">
        <f t="shared" si="28"/>
        <v>0</v>
      </c>
      <c r="R151" s="8"/>
      <c r="S151" s="3"/>
      <c r="W151" s="195"/>
      <c r="X151" s="209"/>
      <c r="Y151" s="221"/>
      <c r="Z151" s="222"/>
    </row>
    <row r="152" spans="1:26" ht="15.75" x14ac:dyDescent="0.25">
      <c r="A152" s="85"/>
      <c r="B152" s="54"/>
      <c r="C152" s="129"/>
      <c r="D152" s="129"/>
      <c r="E152" s="129"/>
      <c r="F152" s="80"/>
      <c r="G152" s="80"/>
      <c r="H152" s="80"/>
      <c r="I152" s="19"/>
      <c r="J152" s="139"/>
      <c r="K152" s="71"/>
      <c r="L152" s="71"/>
      <c r="M152" s="135" t="s">
        <v>10</v>
      </c>
      <c r="N152" s="137">
        <f>SUMPRODUCT(($W$42:$W$141=4)*($X$42:$X$141=2),$N$42:$N$141)</f>
        <v>0</v>
      </c>
      <c r="O152" s="138">
        <f>SUMPRODUCT(($W$42:$W$141=4)*($X$42:$X$141=2),$O$42:$O$141)</f>
        <v>0</v>
      </c>
      <c r="P152" s="138">
        <f>SUMPRODUCT(($W$42:$W$141=4)*($X$42:$X$141=2),$P$42:$P$141)</f>
        <v>0</v>
      </c>
      <c r="Q152" s="138">
        <f t="shared" si="28"/>
        <v>0</v>
      </c>
      <c r="R152" s="8"/>
      <c r="S152" s="3"/>
      <c r="W152" s="195"/>
      <c r="X152" s="209"/>
      <c r="Y152" s="221"/>
      <c r="Z152" s="222"/>
    </row>
    <row r="153" spans="1:26" ht="15.75" x14ac:dyDescent="0.25">
      <c r="A153" s="85"/>
      <c r="B153" s="54"/>
      <c r="C153" s="129"/>
      <c r="D153" s="129"/>
      <c r="E153" s="129"/>
      <c r="F153" s="80"/>
      <c r="G153" s="80"/>
      <c r="H153" s="80"/>
      <c r="I153" s="19"/>
      <c r="J153" s="139"/>
      <c r="K153" s="71"/>
      <c r="L153" s="71"/>
      <c r="M153" s="251" t="s">
        <v>118</v>
      </c>
      <c r="N153" s="137">
        <f>SUMPRODUCT(($W$42:$W$141=3)*($X$42:$X$141=2),$N$42:$N$141)</f>
        <v>0</v>
      </c>
      <c r="O153" s="138">
        <f>SUMPRODUCT(($W$42:$W$141=3)*($X$42:$X$141=2),$O$42:$O$141)</f>
        <v>0</v>
      </c>
      <c r="P153" s="138">
        <f>SUMPRODUCT(($W$42:$W$141=3)*($X$42:$X$141=2),$P$42:$P$141)</f>
        <v>0</v>
      </c>
      <c r="Q153" s="138">
        <f>+P153+O153</f>
        <v>0</v>
      </c>
      <c r="R153" s="8"/>
      <c r="S153" s="3"/>
      <c r="W153" s="195"/>
      <c r="X153" s="209"/>
      <c r="Y153" s="221"/>
      <c r="Z153" s="222"/>
    </row>
    <row r="154" spans="1:26" ht="15.75" x14ac:dyDescent="0.25">
      <c r="A154" s="85"/>
      <c r="B154" s="54"/>
      <c r="C154" s="129"/>
      <c r="D154" s="129"/>
      <c r="E154" s="129"/>
      <c r="F154" s="129"/>
      <c r="G154" s="129"/>
      <c r="H154" s="129"/>
      <c r="I154" s="34"/>
      <c r="J154" s="134"/>
      <c r="K154" s="140"/>
      <c r="L154" s="141"/>
      <c r="M154" s="178" t="s">
        <v>27</v>
      </c>
      <c r="N154" s="142">
        <f>SUM(N150:N153)</f>
        <v>0</v>
      </c>
      <c r="O154" s="143">
        <f>SUM(O150:O153)</f>
        <v>0</v>
      </c>
      <c r="P154" s="143">
        <f>SUM(P150:P153)</f>
        <v>0</v>
      </c>
      <c r="Q154" s="143">
        <f>+P154+O154</f>
        <v>0</v>
      </c>
      <c r="R154" s="8"/>
      <c r="S154" s="3"/>
      <c r="W154" s="227"/>
      <c r="X154" s="224"/>
      <c r="Y154" s="228"/>
      <c r="Z154" s="225"/>
    </row>
    <row r="155" spans="1:26" ht="15.75" x14ac:dyDescent="0.25">
      <c r="A155" s="85"/>
      <c r="B155" s="54"/>
      <c r="C155" s="129"/>
      <c r="D155" s="129"/>
      <c r="E155" s="129"/>
      <c r="F155" s="129"/>
      <c r="G155" s="129"/>
      <c r="H155" s="129"/>
      <c r="I155" s="34"/>
      <c r="J155" s="242"/>
      <c r="K155" s="243"/>
      <c r="L155" s="244" t="s">
        <v>79</v>
      </c>
      <c r="M155" s="245"/>
      <c r="N155" s="240">
        <f>+N154+N149</f>
        <v>0</v>
      </c>
      <c r="O155" s="241">
        <f>+O154+O149</f>
        <v>0</v>
      </c>
      <c r="P155" s="241">
        <f>+P154+P149</f>
        <v>0</v>
      </c>
      <c r="Q155" s="241">
        <f>+P155+O155</f>
        <v>0</v>
      </c>
      <c r="R155" s="8"/>
      <c r="S155" s="3"/>
      <c r="W155" s="227"/>
      <c r="X155" s="229"/>
      <c r="Y155" s="228"/>
      <c r="Z155" s="230"/>
    </row>
    <row r="156" spans="1:26" ht="15.75" x14ac:dyDescent="0.25">
      <c r="A156" s="85"/>
      <c r="B156" s="54"/>
      <c r="C156" s="129"/>
      <c r="D156" s="129"/>
      <c r="E156" s="129"/>
      <c r="F156" s="129"/>
      <c r="G156" s="129"/>
      <c r="H156" s="129"/>
      <c r="I156" s="34"/>
      <c r="J156" s="146"/>
      <c r="K156" s="147"/>
      <c r="L156" s="148" t="s">
        <v>80</v>
      </c>
      <c r="M156" s="239"/>
      <c r="N156" s="246"/>
      <c r="O156" s="247"/>
      <c r="P156" s="247"/>
      <c r="Q156" s="143">
        <f>IFERROR(IF(N155=" ", " ",N155*150)," ")</f>
        <v>0</v>
      </c>
      <c r="R156" s="8"/>
      <c r="S156" s="3"/>
      <c r="W156" s="227"/>
      <c r="X156" s="229"/>
      <c r="Y156" s="228"/>
      <c r="Z156" s="230"/>
    </row>
    <row r="157" spans="1:26" ht="15.75" x14ac:dyDescent="0.25">
      <c r="A157" s="85"/>
      <c r="B157" s="54"/>
      <c r="C157" s="129"/>
      <c r="D157" s="129"/>
      <c r="E157" s="129"/>
      <c r="F157" s="129"/>
      <c r="G157" s="129"/>
      <c r="H157" s="129"/>
      <c r="I157" s="34"/>
      <c r="J157" s="146"/>
      <c r="K157" s="147"/>
      <c r="L157" s="148" t="s">
        <v>22</v>
      </c>
      <c r="M157" s="239"/>
      <c r="N157" s="246"/>
      <c r="O157" s="247"/>
      <c r="P157" s="253"/>
      <c r="Q157" s="143">
        <f>+Q155+Q156</f>
        <v>0</v>
      </c>
      <c r="R157" s="8"/>
      <c r="S157" s="3"/>
      <c r="W157" s="227"/>
      <c r="X157" s="229"/>
      <c r="Y157" s="228"/>
      <c r="Z157" s="230"/>
    </row>
    <row r="158" spans="1:26" x14ac:dyDescent="0.25">
      <c r="A158" s="51"/>
      <c r="B158" s="51"/>
      <c r="C158" s="19"/>
      <c r="D158" s="19"/>
      <c r="E158" s="19"/>
      <c r="F158" s="19"/>
      <c r="G158" s="19"/>
      <c r="H158" s="19"/>
      <c r="I158" s="19"/>
      <c r="J158" s="19"/>
      <c r="K158" s="19"/>
      <c r="L158" s="19"/>
      <c r="M158" s="19"/>
      <c r="N158" s="19"/>
      <c r="O158" s="35"/>
      <c r="P158" s="35"/>
      <c r="Q158" s="35"/>
      <c r="R158" s="36"/>
      <c r="S158" s="3"/>
      <c r="W158" s="195"/>
      <c r="X158" s="195"/>
      <c r="Y158" s="196"/>
      <c r="Z158" s="195"/>
    </row>
    <row r="159" spans="1:26" x14ac:dyDescent="0.25">
      <c r="A159" s="6"/>
      <c r="B159" s="51"/>
      <c r="C159" s="37"/>
      <c r="D159" s="23"/>
      <c r="E159" s="23"/>
      <c r="F159" s="23"/>
      <c r="G159" s="23"/>
      <c r="H159" s="23"/>
      <c r="I159" s="23"/>
      <c r="J159" s="23"/>
      <c r="K159" s="23"/>
      <c r="L159" s="23"/>
      <c r="M159" s="23"/>
      <c r="N159" s="23"/>
      <c r="O159" s="38"/>
      <c r="P159" s="38"/>
      <c r="Q159" s="39"/>
      <c r="R159" s="36"/>
      <c r="S159" s="3"/>
      <c r="W159" s="195"/>
      <c r="X159" s="195"/>
      <c r="Y159" s="196"/>
      <c r="Z159" s="195"/>
    </row>
    <row r="160" spans="1:26" ht="15.75" x14ac:dyDescent="0.25">
      <c r="A160" s="6"/>
      <c r="B160" s="54"/>
      <c r="C160" s="40"/>
      <c r="D160" s="149" t="s">
        <v>9</v>
      </c>
      <c r="E160" s="71"/>
      <c r="F160" s="71"/>
      <c r="G160" s="71"/>
      <c r="H160" s="71"/>
      <c r="I160" s="71"/>
      <c r="J160" s="71"/>
      <c r="K160" s="71"/>
      <c r="L160" s="71"/>
      <c r="M160" s="71"/>
      <c r="N160" s="71"/>
      <c r="O160" s="150"/>
      <c r="P160" s="150"/>
      <c r="Q160" s="263" t="s">
        <v>108</v>
      </c>
      <c r="R160" s="36"/>
      <c r="S160" s="3"/>
      <c r="W160" s="209"/>
      <c r="X160" s="209"/>
      <c r="Y160" s="210"/>
      <c r="Z160" s="209"/>
    </row>
    <row r="161" spans="1:26" ht="15.75" x14ac:dyDescent="0.25">
      <c r="A161" s="6"/>
      <c r="B161" s="51"/>
      <c r="C161" s="24"/>
      <c r="D161" s="80" t="s">
        <v>133</v>
      </c>
      <c r="E161" s="151"/>
      <c r="F161" s="151"/>
      <c r="G161" s="151"/>
      <c r="H161" s="151"/>
      <c r="I161" s="151"/>
      <c r="J161" s="151"/>
      <c r="K161" s="151"/>
      <c r="L161" s="151"/>
      <c r="M161" s="151"/>
      <c r="N161" s="151"/>
      <c r="O161" s="151"/>
      <c r="P161" s="151"/>
      <c r="Q161" s="374"/>
      <c r="R161" s="36"/>
      <c r="S161" s="3"/>
      <c r="W161" s="193"/>
      <c r="X161" s="193"/>
      <c r="Y161" s="193"/>
      <c r="Z161" s="193"/>
    </row>
    <row r="162" spans="1:26" ht="15.75" x14ac:dyDescent="0.25">
      <c r="A162" s="6"/>
      <c r="B162" s="51"/>
      <c r="C162" s="24"/>
      <c r="D162" s="80" t="s">
        <v>169</v>
      </c>
      <c r="E162" s="151"/>
      <c r="F162" s="151"/>
      <c r="G162" s="151"/>
      <c r="H162" s="151"/>
      <c r="I162" s="151"/>
      <c r="J162" s="151"/>
      <c r="K162" s="151"/>
      <c r="L162" s="151"/>
      <c r="M162" s="151"/>
      <c r="N162" s="151"/>
      <c r="O162" s="151"/>
      <c r="P162" s="151"/>
      <c r="Q162" s="374"/>
      <c r="R162" s="36"/>
      <c r="S162" s="3"/>
      <c r="W162" s="193"/>
      <c r="X162" s="193"/>
      <c r="Y162" s="193"/>
      <c r="Z162" s="193"/>
    </row>
    <row r="163" spans="1:26" ht="15.75" x14ac:dyDescent="0.25">
      <c r="A163" s="6"/>
      <c r="B163" s="51"/>
      <c r="C163" s="24"/>
      <c r="D163" s="132" t="s">
        <v>33</v>
      </c>
      <c r="E163" s="80"/>
      <c r="F163" s="80"/>
      <c r="G163" s="80"/>
      <c r="H163" s="152"/>
      <c r="I163" s="152"/>
      <c r="J163" s="152"/>
      <c r="K163" s="152"/>
      <c r="L163" s="80"/>
      <c r="M163" s="153"/>
      <c r="N163" s="80"/>
      <c r="O163" s="80"/>
      <c r="P163" s="80"/>
      <c r="Q163" s="154"/>
      <c r="R163" s="36"/>
      <c r="S163" s="3"/>
      <c r="W163" s="231"/>
      <c r="X163" s="209"/>
      <c r="Y163" s="232"/>
      <c r="Z163" s="209"/>
    </row>
    <row r="164" spans="1:26" ht="15.75" x14ac:dyDescent="0.25">
      <c r="A164" s="6"/>
      <c r="B164" s="51"/>
      <c r="C164" s="24"/>
      <c r="D164" s="155" t="s">
        <v>6</v>
      </c>
      <c r="E164" s="71"/>
      <c r="F164" s="71"/>
      <c r="G164" s="71"/>
      <c r="H164" s="105"/>
      <c r="I164" s="105"/>
      <c r="J164" s="105"/>
      <c r="K164" s="105"/>
      <c r="L164" s="71"/>
      <c r="M164" s="79"/>
      <c r="N164" s="71"/>
      <c r="O164" s="71"/>
      <c r="P164" s="71"/>
      <c r="Q164" s="154"/>
      <c r="R164" s="36"/>
      <c r="S164" s="3"/>
      <c r="W164" s="231"/>
      <c r="X164" s="209"/>
      <c r="Y164" s="232"/>
      <c r="Z164" s="209"/>
    </row>
    <row r="165" spans="1:26" ht="15.75" x14ac:dyDescent="0.25">
      <c r="A165" s="6"/>
      <c r="B165" s="51"/>
      <c r="C165" s="24"/>
      <c r="D165" s="155" t="s">
        <v>7</v>
      </c>
      <c r="E165" s="71"/>
      <c r="F165" s="71"/>
      <c r="G165" s="71"/>
      <c r="H165" s="156"/>
      <c r="I165" s="105"/>
      <c r="J165" s="105"/>
      <c r="K165" s="105"/>
      <c r="L165" s="71"/>
      <c r="M165" s="79"/>
      <c r="N165" s="71"/>
      <c r="O165" s="71"/>
      <c r="P165" s="71"/>
      <c r="Q165" s="154"/>
      <c r="R165" s="36"/>
      <c r="S165" s="3"/>
      <c r="W165" s="231"/>
      <c r="X165" s="209"/>
      <c r="Y165" s="232"/>
      <c r="Z165" s="209"/>
    </row>
    <row r="166" spans="1:26" ht="15.75" x14ac:dyDescent="0.25">
      <c r="A166" s="6"/>
      <c r="B166" s="51"/>
      <c r="C166" s="28"/>
      <c r="D166" s="157"/>
      <c r="E166" s="157"/>
      <c r="F166" s="157"/>
      <c r="G166" s="157"/>
      <c r="H166" s="157"/>
      <c r="I166" s="157"/>
      <c r="J166" s="157"/>
      <c r="K166" s="157"/>
      <c r="L166" s="157"/>
      <c r="M166" s="157"/>
      <c r="N166" s="157"/>
      <c r="O166" s="157"/>
      <c r="P166" s="157"/>
      <c r="Q166" s="158"/>
      <c r="R166" s="36"/>
      <c r="S166" s="3"/>
      <c r="W166" s="209"/>
      <c r="X166" s="209"/>
      <c r="Y166" s="210"/>
      <c r="Z166" s="209"/>
    </row>
    <row r="167" spans="1:26" x14ac:dyDescent="0.25">
      <c r="A167" s="6"/>
      <c r="B167" s="51"/>
      <c r="C167" s="19"/>
      <c r="D167" s="19"/>
      <c r="E167" s="19"/>
      <c r="F167" s="19"/>
      <c r="G167" s="19"/>
      <c r="H167" s="19"/>
      <c r="I167" s="19"/>
      <c r="J167" s="19"/>
      <c r="K167" s="19"/>
      <c r="L167" s="19"/>
      <c r="M167" s="19"/>
      <c r="N167" s="19"/>
      <c r="O167" s="19"/>
      <c r="P167" s="19"/>
      <c r="Q167" s="19"/>
      <c r="R167" s="36"/>
      <c r="S167" s="3"/>
      <c r="W167" s="195"/>
      <c r="X167" s="195"/>
      <c r="Y167" s="196"/>
      <c r="Z167" s="195"/>
    </row>
    <row r="168" spans="1:26" ht="15.75" x14ac:dyDescent="0.25">
      <c r="A168" s="6"/>
      <c r="B168" s="57"/>
      <c r="C168" s="266" t="s">
        <v>23</v>
      </c>
      <c r="D168" s="267"/>
      <c r="E168" s="267"/>
      <c r="F168" s="267"/>
      <c r="G168" s="267"/>
      <c r="H168" s="267"/>
      <c r="I168" s="267"/>
      <c r="J168" s="267"/>
      <c r="K168" s="267"/>
      <c r="L168" s="267"/>
      <c r="M168" s="267"/>
      <c r="N168" s="267"/>
      <c r="O168" s="267"/>
      <c r="P168" s="267"/>
      <c r="Q168" s="268"/>
      <c r="R168" s="36"/>
      <c r="S168" s="3"/>
      <c r="W168" s="209"/>
      <c r="X168" s="209"/>
      <c r="Y168" s="210"/>
      <c r="Z168" s="209"/>
    </row>
    <row r="169" spans="1:26" ht="30.75" customHeight="1" x14ac:dyDescent="0.25">
      <c r="A169" s="6"/>
      <c r="B169" s="51"/>
      <c r="C169" s="269"/>
      <c r="D169" s="270" t="s">
        <v>21</v>
      </c>
      <c r="E169" s="271"/>
      <c r="F169" s="271"/>
      <c r="G169" s="271"/>
      <c r="H169" s="271"/>
      <c r="I169" s="271"/>
      <c r="J169" s="271"/>
      <c r="K169" s="271"/>
      <c r="L169" s="272" t="s">
        <v>24</v>
      </c>
      <c r="M169" s="272" t="s">
        <v>25</v>
      </c>
      <c r="N169" s="272" t="s">
        <v>26</v>
      </c>
      <c r="O169" s="370" t="s">
        <v>94</v>
      </c>
      <c r="P169" s="370"/>
      <c r="Q169" s="273" t="s">
        <v>31</v>
      </c>
      <c r="R169" s="36"/>
      <c r="S169" s="3"/>
      <c r="W169" s="209"/>
      <c r="X169" s="209"/>
      <c r="Y169" s="210"/>
      <c r="Z169" s="233"/>
    </row>
    <row r="170" spans="1:26" ht="15.75" x14ac:dyDescent="0.25">
      <c r="A170" s="6"/>
      <c r="B170" s="51"/>
      <c r="C170" s="269"/>
      <c r="D170" s="271" t="s">
        <v>40</v>
      </c>
      <c r="E170" s="271"/>
      <c r="F170" s="271"/>
      <c r="G170" s="271"/>
      <c r="H170" s="271"/>
      <c r="I170" s="271"/>
      <c r="J170" s="271"/>
      <c r="K170" s="271"/>
      <c r="L170" s="274"/>
      <c r="M170" s="274"/>
      <c r="N170" s="274"/>
      <c r="O170" s="368"/>
      <c r="P170" s="369"/>
      <c r="Q170" s="274"/>
      <c r="R170" s="36"/>
      <c r="S170" s="3"/>
      <c r="W170" s="209"/>
      <c r="X170" s="209"/>
      <c r="Y170" s="210"/>
      <c r="Z170" s="209"/>
    </row>
    <row r="171" spans="1:26" ht="15.75" x14ac:dyDescent="0.25">
      <c r="A171" s="6"/>
      <c r="B171" s="51"/>
      <c r="C171" s="275"/>
      <c r="D171" s="276"/>
      <c r="E171" s="276"/>
      <c r="F171" s="276"/>
      <c r="G171" s="276"/>
      <c r="H171" s="276"/>
      <c r="I171" s="276"/>
      <c r="J171" s="276"/>
      <c r="K171" s="276"/>
      <c r="L171" s="276"/>
      <c r="M171" s="276"/>
      <c r="N171" s="276"/>
      <c r="O171" s="276"/>
      <c r="P171" s="276"/>
      <c r="Q171" s="277"/>
      <c r="R171" s="36"/>
      <c r="S171" s="3"/>
      <c r="W171" s="209"/>
      <c r="X171" s="209"/>
      <c r="Y171" s="210"/>
      <c r="Z171" s="209"/>
    </row>
    <row r="172" spans="1:26" ht="15.75" x14ac:dyDescent="0.25">
      <c r="A172" s="6"/>
      <c r="B172" s="51"/>
      <c r="C172" s="278"/>
      <c r="D172" s="278"/>
      <c r="E172" s="278"/>
      <c r="F172" s="278"/>
      <c r="G172" s="278"/>
      <c r="H172" s="278"/>
      <c r="I172" s="278"/>
      <c r="J172" s="278"/>
      <c r="K172" s="278"/>
      <c r="L172" s="278"/>
      <c r="M172" s="278"/>
      <c r="N172" s="278"/>
      <c r="O172" s="278"/>
      <c r="P172" s="278"/>
      <c r="Q172" s="278"/>
      <c r="R172" s="36"/>
      <c r="S172" s="3"/>
      <c r="W172" s="209"/>
      <c r="X172" s="209"/>
      <c r="Y172" s="210"/>
      <c r="Z172" s="209"/>
    </row>
    <row r="173" spans="1:26" ht="15.75" x14ac:dyDescent="0.25">
      <c r="A173" s="6"/>
      <c r="B173" s="51"/>
      <c r="C173" s="278"/>
      <c r="D173" s="279"/>
      <c r="E173" s="279"/>
      <c r="F173" s="280" t="s">
        <v>216</v>
      </c>
      <c r="G173" s="279"/>
      <c r="H173" s="279"/>
      <c r="I173" s="279"/>
      <c r="J173" s="279"/>
      <c r="K173" s="279"/>
      <c r="L173" s="279"/>
      <c r="M173" s="279"/>
      <c r="N173" s="279"/>
      <c r="O173" s="279"/>
      <c r="P173" s="279"/>
      <c r="Q173" s="279"/>
      <c r="R173" s="36"/>
      <c r="S173" s="3"/>
      <c r="W173" s="213"/>
      <c r="X173" s="213"/>
      <c r="Y173" s="213"/>
      <c r="Z173" s="213"/>
    </row>
    <row r="174" spans="1:26" ht="15.75" x14ac:dyDescent="0.25">
      <c r="A174" s="6"/>
      <c r="B174" s="56"/>
      <c r="C174" s="161"/>
      <c r="D174" s="161"/>
      <c r="E174" s="161"/>
      <c r="F174" s="161"/>
      <c r="G174" s="161"/>
      <c r="H174" s="161"/>
      <c r="I174" s="161"/>
      <c r="J174" s="161"/>
      <c r="K174" s="161"/>
      <c r="L174" s="161"/>
      <c r="M174" s="161"/>
      <c r="N174" s="161"/>
      <c r="O174" s="161"/>
      <c r="P174" s="161"/>
      <c r="Q174" s="161"/>
      <c r="R174" s="41"/>
      <c r="S174" s="3"/>
      <c r="W174" s="235"/>
      <c r="X174" s="235"/>
      <c r="Y174" s="236"/>
      <c r="Z174" s="235"/>
    </row>
    <row r="175" spans="1:26" x14ac:dyDescent="0.25">
      <c r="A175" s="3"/>
      <c r="B175" s="3"/>
      <c r="C175" s="3"/>
      <c r="D175" s="3"/>
      <c r="E175" s="3"/>
      <c r="F175" s="3"/>
      <c r="G175" s="3"/>
      <c r="H175" s="103"/>
      <c r="I175" s="3"/>
      <c r="J175" s="3"/>
      <c r="K175" s="3"/>
      <c r="L175" s="3"/>
      <c r="M175" s="3"/>
      <c r="N175" s="3"/>
      <c r="O175" s="3"/>
      <c r="P175" s="3"/>
      <c r="Q175" s="3"/>
      <c r="R175" s="3"/>
      <c r="S175" s="3"/>
      <c r="Y175" s="237"/>
    </row>
    <row r="176" spans="1:26" x14ac:dyDescent="0.25">
      <c r="Y176" s="237"/>
    </row>
    <row r="177" spans="1:26" x14ac:dyDescent="0.25">
      <c r="Y177" s="237"/>
    </row>
    <row r="178" spans="1:26" x14ac:dyDescent="0.25">
      <c r="Y178" s="237"/>
    </row>
    <row r="179" spans="1:26" x14ac:dyDescent="0.25">
      <c r="Y179" s="237"/>
    </row>
    <row r="180" spans="1:26" x14ac:dyDescent="0.25">
      <c r="Y180" s="237"/>
    </row>
    <row r="181" spans="1:26" x14ac:dyDescent="0.25">
      <c r="Y181" s="237"/>
    </row>
    <row r="182" spans="1:26" x14ac:dyDescent="0.25">
      <c r="Y182" s="237"/>
    </row>
    <row r="183" spans="1:26" ht="14.25" customHeight="1" x14ac:dyDescent="0.25"/>
    <row r="184" spans="1:26" ht="15.75" hidden="1" x14ac:dyDescent="0.25">
      <c r="A184" s="6"/>
      <c r="B184" s="19"/>
      <c r="C184" s="71"/>
      <c r="D184" s="126" t="s">
        <v>12</v>
      </c>
      <c r="E184" s="159">
        <v>1</v>
      </c>
      <c r="F184" s="126"/>
      <c r="G184" s="126"/>
      <c r="H184" s="126" t="s">
        <v>18</v>
      </c>
      <c r="I184" s="160">
        <v>1</v>
      </c>
      <c r="J184" s="71"/>
      <c r="K184" s="71"/>
      <c r="L184" s="71"/>
      <c r="M184" s="71"/>
      <c r="N184" s="71"/>
      <c r="O184" s="71"/>
      <c r="P184" s="71"/>
      <c r="Q184" s="71"/>
      <c r="R184" s="36"/>
      <c r="S184" s="3"/>
      <c r="X184" s="209"/>
      <c r="Y184" s="210"/>
      <c r="Z184" s="209"/>
    </row>
    <row r="185" spans="1:26" ht="15.75" hidden="1" x14ac:dyDescent="0.25">
      <c r="A185" s="6"/>
      <c r="B185" s="19"/>
      <c r="C185" s="71"/>
      <c r="D185" s="126" t="s">
        <v>11</v>
      </c>
      <c r="E185" s="159">
        <v>2</v>
      </c>
      <c r="F185" s="126"/>
      <c r="G185" s="126"/>
      <c r="H185" s="126" t="s">
        <v>19</v>
      </c>
      <c r="I185" s="160">
        <v>2</v>
      </c>
      <c r="J185" s="71"/>
      <c r="K185" s="71"/>
      <c r="L185" s="71"/>
      <c r="M185" s="71"/>
      <c r="N185" s="71"/>
      <c r="O185" s="71"/>
      <c r="P185" s="71"/>
      <c r="Q185" s="71"/>
      <c r="R185" s="36"/>
      <c r="S185" s="3"/>
      <c r="X185" s="209"/>
      <c r="Y185" s="210"/>
      <c r="Z185" s="209"/>
    </row>
    <row r="186" spans="1:26" ht="15.75" hidden="1" x14ac:dyDescent="0.25">
      <c r="A186" s="6"/>
      <c r="B186" s="19"/>
      <c r="C186" s="71"/>
      <c r="D186" s="126" t="s">
        <v>118</v>
      </c>
      <c r="E186" s="159">
        <v>3</v>
      </c>
      <c r="F186" s="126"/>
      <c r="G186" s="126"/>
      <c r="H186" s="126" t="s">
        <v>20</v>
      </c>
      <c r="I186" s="160">
        <v>3</v>
      </c>
      <c r="J186" s="71"/>
      <c r="K186" s="71"/>
      <c r="L186" s="71"/>
      <c r="M186" s="71"/>
      <c r="N186" s="71"/>
      <c r="O186" s="71"/>
      <c r="P186" s="71"/>
      <c r="Q186" s="71"/>
      <c r="R186" s="36"/>
      <c r="S186" s="3"/>
      <c r="X186" s="209"/>
      <c r="Y186" s="210"/>
      <c r="Z186" s="209"/>
    </row>
    <row r="187" spans="1:26" ht="15.75" hidden="1" x14ac:dyDescent="0.25">
      <c r="A187" s="6"/>
      <c r="B187" s="19"/>
      <c r="C187" s="71"/>
      <c r="D187" s="126" t="s">
        <v>10</v>
      </c>
      <c r="E187" s="159">
        <v>4</v>
      </c>
      <c r="F187" s="126"/>
      <c r="G187" s="126"/>
      <c r="H187" s="126"/>
      <c r="I187" s="71"/>
      <c r="J187" s="71"/>
      <c r="K187" s="71"/>
      <c r="L187" s="71"/>
      <c r="M187" s="71"/>
      <c r="N187" s="71"/>
      <c r="O187" s="71"/>
      <c r="P187" s="71"/>
      <c r="Q187" s="71"/>
      <c r="R187" s="36"/>
      <c r="S187" s="3"/>
      <c r="W187" s="209"/>
      <c r="X187" s="209"/>
      <c r="Y187" s="210"/>
      <c r="Z187" s="209"/>
    </row>
    <row r="188" spans="1:26" hidden="1" x14ac:dyDescent="0.25"/>
  </sheetData>
  <sheetProtection algorithmName="SHA-512" hashValue="IIq0ML9Qhdde2gltxg2GsxaM7nkvlOk4AuOoO5oReoXcmuQJI0x2eV1En9wBXpuN4z2L2VHbcpOvhuX8znlJKw==" saltValue="R7iaUsMdpdR9PYO6MHaSww==" spinCount="100000" sheet="1" selectLockedCells="1" sort="0" autoFilter="0"/>
  <autoFilter ref="A41:Q141" xr:uid="{00000000-0009-0000-0000-000001000000}"/>
  <dataConsolidate/>
  <mergeCells count="115">
    <mergeCell ref="D45:F45"/>
    <mergeCell ref="D46:F46"/>
    <mergeCell ref="D47:F47"/>
    <mergeCell ref="D48:F48"/>
    <mergeCell ref="D49:F49"/>
    <mergeCell ref="Q161:Q162"/>
    <mergeCell ref="I6:J6"/>
    <mergeCell ref="I7:J7"/>
    <mergeCell ref="I8:J8"/>
    <mergeCell ref="I9:J9"/>
    <mergeCell ref="I10:J10"/>
    <mergeCell ref="I11:J11"/>
    <mergeCell ref="I12:J12"/>
    <mergeCell ref="I17:J17"/>
    <mergeCell ref="I18:J18"/>
    <mergeCell ref="I19:J19"/>
    <mergeCell ref="D140:F140"/>
    <mergeCell ref="D141:F141"/>
    <mergeCell ref="D135:F135"/>
    <mergeCell ref="D136:F136"/>
    <mergeCell ref="D137:F137"/>
    <mergeCell ref="D138:F138"/>
    <mergeCell ref="D139:F139"/>
    <mergeCell ref="D130:F130"/>
    <mergeCell ref="D131:F131"/>
    <mergeCell ref="D132:F132"/>
    <mergeCell ref="D133:F133"/>
    <mergeCell ref="D134:F134"/>
    <mergeCell ref="D125:F125"/>
    <mergeCell ref="D126:F126"/>
    <mergeCell ref="D127:F127"/>
    <mergeCell ref="D128:F128"/>
    <mergeCell ref="D129:F129"/>
    <mergeCell ref="D120:F120"/>
    <mergeCell ref="D121:F121"/>
    <mergeCell ref="D122:F122"/>
    <mergeCell ref="D123:F123"/>
    <mergeCell ref="D124:F124"/>
    <mergeCell ref="D115:F115"/>
    <mergeCell ref="D116:F116"/>
    <mergeCell ref="D117:F117"/>
    <mergeCell ref="D118:F118"/>
    <mergeCell ref="D119:F119"/>
    <mergeCell ref="D110:F110"/>
    <mergeCell ref="D111:F111"/>
    <mergeCell ref="D112:F112"/>
    <mergeCell ref="D113:F113"/>
    <mergeCell ref="D114:F114"/>
    <mergeCell ref="D105:F105"/>
    <mergeCell ref="D106:F106"/>
    <mergeCell ref="D107:F107"/>
    <mergeCell ref="D108:F108"/>
    <mergeCell ref="D109:F109"/>
    <mergeCell ref="D90:F90"/>
    <mergeCell ref="D91:F91"/>
    <mergeCell ref="D92:F92"/>
    <mergeCell ref="D93:F93"/>
    <mergeCell ref="D94:F94"/>
    <mergeCell ref="O170:P170"/>
    <mergeCell ref="O169:P169"/>
    <mergeCell ref="J143:M143"/>
    <mergeCell ref="D75:F75"/>
    <mergeCell ref="D76:F76"/>
    <mergeCell ref="D77:F77"/>
    <mergeCell ref="D78:F78"/>
    <mergeCell ref="D79:F79"/>
    <mergeCell ref="D89:F89"/>
    <mergeCell ref="D95:F95"/>
    <mergeCell ref="D100:F100"/>
    <mergeCell ref="D101:F101"/>
    <mergeCell ref="D102:F102"/>
    <mergeCell ref="D103:F103"/>
    <mergeCell ref="D104:F104"/>
    <mergeCell ref="D96:F96"/>
    <mergeCell ref="D97:F97"/>
    <mergeCell ref="D98:F98"/>
    <mergeCell ref="D99:F99"/>
    <mergeCell ref="D70:F70"/>
    <mergeCell ref="D71:F71"/>
    <mergeCell ref="D72:F72"/>
    <mergeCell ref="D73:F73"/>
    <mergeCell ref="D74:F74"/>
    <mergeCell ref="D85:F85"/>
    <mergeCell ref="D86:F86"/>
    <mergeCell ref="D87:F87"/>
    <mergeCell ref="D88:F88"/>
    <mergeCell ref="D80:F80"/>
    <mergeCell ref="D81:F81"/>
    <mergeCell ref="D82:F82"/>
    <mergeCell ref="D83:F83"/>
    <mergeCell ref="D84:F84"/>
    <mergeCell ref="D40:F40"/>
    <mergeCell ref="D65:F65"/>
    <mergeCell ref="D66:F66"/>
    <mergeCell ref="D67:F67"/>
    <mergeCell ref="D68:F68"/>
    <mergeCell ref="D69:F69"/>
    <mergeCell ref="D60:F60"/>
    <mergeCell ref="D61:F61"/>
    <mergeCell ref="D62:F62"/>
    <mergeCell ref="D63:F63"/>
    <mergeCell ref="D64:F64"/>
    <mergeCell ref="D55:F55"/>
    <mergeCell ref="D56:F56"/>
    <mergeCell ref="D57:F57"/>
    <mergeCell ref="D58:F58"/>
    <mergeCell ref="D59:F59"/>
    <mergeCell ref="D53:F53"/>
    <mergeCell ref="D54:F54"/>
    <mergeCell ref="D42:F42"/>
    <mergeCell ref="D43:F43"/>
    <mergeCell ref="D44:F44"/>
    <mergeCell ref="D50:F50"/>
    <mergeCell ref="D51:F51"/>
    <mergeCell ref="D52:F52"/>
  </mergeCells>
  <conditionalFormatting sqref="G42:K141">
    <cfRule type="expression" dxfId="2" priority="1">
      <formula>AND($D42&lt;&gt;"",G42="")</formula>
    </cfRule>
  </conditionalFormatting>
  <dataValidations xWindow="1277" yWindow="291" count="28">
    <dataValidation type="list" allowBlank="1" showInputMessage="1" showErrorMessage="1" sqref="G146" xr:uid="{00000000-0002-0000-0100-000000000000}">
      <formula1>"Yes, No"</formula1>
    </dataValidation>
    <dataValidation type="list" allowBlank="1" showInputMessage="1" showErrorMessage="1" sqref="X9" xr:uid="{00000000-0002-0000-0100-000001000000}">
      <formula1>"For Profit, Not-For Profit"</formula1>
    </dataValidation>
    <dataValidation type="list" allowBlank="1" showInputMessage="1" showErrorMessage="1" sqref="H142:H144" xr:uid="{00000000-0002-0000-0100-000002000000}">
      <formula1>"RECE, Non-RECE, Supervisor,Child Ratio"</formula1>
    </dataValidation>
    <dataValidation allowBlank="1" showInputMessage="1" showErrorMessage="1" prompt="# of Hours Worked from January 1 to December 31, 2019._x000a__x000a_DO NOT include vacation, sick time or public holiday pay._x000a_" sqref="J40" xr:uid="{00000000-0002-0000-0100-000003000000}"/>
    <dataValidation allowBlank="1" showInputMessage="1" showErrorMessage="1" prompt="Full = Earning less than $27.75 per hour_x000a_Partial = Earning between $25.76 and $27.75 per hour_x000a_None = Earning more than $27.75 per hour" sqref="L40" xr:uid="{00000000-0002-0000-0100-000004000000}"/>
    <dataValidation allowBlank="1" showInputMessage="1" showErrorMessage="1" prompt="FTE (Full-Time Equivalency) is equal to:_x000a_&lt;1.0 FTE = &lt; 1,754.5 hours per year_x000a_1.0 FTE =  1,754.5 hours per year_x000a_&gt; 1.0 FTE = &gt; 1,754.5 hours per year" sqref="N40" xr:uid="{00000000-0002-0000-0100-000005000000}"/>
    <dataValidation allowBlank="1" showInputMessage="1" showErrorMessage="1" prompt="Salary component is equal to the hourly wage (column I) x # of hours worked (column J) x eligibility rate per hour (column M)" sqref="O40" xr:uid="{00000000-0002-0000-0100-000006000000}"/>
    <dataValidation allowBlank="1" showInputMessage="1" showErrorMessage="1" prompt="Hourly wage paid for the position as of December 31. Exclude the prior year Wage Enhancement amounts._x000a__x000a_If the position is paid on an annual salary, take the annual salary divided by the standard hours of work per year._x000a_" sqref="I40" xr:uid="{00000000-0002-0000-0100-000007000000}"/>
    <dataValidation allowBlank="1" showInputMessage="1" showErrorMessage="1" prompt="Benefit entitlement is equal to 17.5% of the salary component_x000a_" sqref="P40" xr:uid="{00000000-0002-0000-0100-000008000000}"/>
    <dataValidation allowBlank="1" showInputMessage="1" showErrorMessage="1" prompt="Eligible front-line program staff have been grouped into the following 3 categories for reporting purposes:  _x000a_RECE_x000a_Non-RECE_x000a_Supervisor " sqref="H40" xr:uid="{00000000-0002-0000-0100-000009000000}"/>
    <dataValidation allowBlank="1" showInputMessage="1" showErrorMessage="1" prompt="Eligibility rate per hour is equal to a maximum hourly rate up to $2.00 per hour" sqref="M40" xr:uid="{00000000-0002-0000-0100-00000A000000}"/>
    <dataValidation allowBlank="1" showInputMessage="1" showErrorMessage="1" prompt="100% of the time in eligible position = 100%_x000a_Combination of eligible and non-eligible position = Prorated to amount &lt; 100% to reflect the time spent in the eligible position only" sqref="K40" xr:uid="{00000000-0002-0000-0100-00000B000000}"/>
    <dataValidation allowBlank="1" showInputMessage="1" showErrorMessage="1" prompt="Enter a description that will assist you in identifying the eligible position" sqref="D40:F40" xr:uid="{00000000-0002-0000-0100-00000C000000}"/>
    <dataValidation allowBlank="1" showInputMessage="1" showErrorMessage="1" prompt="Total compensation is the sum of the salary component (column O) plus the statutory benefit component (column P)." sqref="Q40" xr:uid="{00000000-0002-0000-0100-00000D000000}"/>
    <dataValidation operator="lessThanOrEqual" allowBlank="1" showErrorMessage="1" sqref="P24" xr:uid="{00000000-0002-0000-0100-00000E000000}"/>
    <dataValidation type="decimal" operator="lessThanOrEqual" allowBlank="1" showInputMessage="1" showErrorMessage="1" sqref="P25" xr:uid="{00000000-0002-0000-0100-00000F000000}">
      <formula1>0.0195</formula1>
    </dataValidation>
    <dataValidation allowBlank="1" showInputMessage="1" showErrorMessage="1" prompt="If a new position has been created during the year, please select YES or NO.  _x000a__x000a_If yes, please provide an estimate for the number of hours that the position would work during the year." sqref="G40" xr:uid="{00000000-0002-0000-0100-000010000000}"/>
    <dataValidation type="whole" allowBlank="1" showInputMessage="1" showErrorMessage="1" error="The number of weeks cannot exceed 52." sqref="J24" xr:uid="{00000000-0002-0000-0100-000011000000}">
      <formula1>1</formula1>
      <formula2>52</formula2>
    </dataValidation>
    <dataValidation type="list" allowBlank="1" showInputMessage="1" showErrorMessage="1" sqref="G147:G148" xr:uid="{00000000-0002-0000-0100-000012000000}">
      <formula1>#REF!</formula1>
    </dataValidation>
    <dataValidation type="list" allowBlank="1" showInputMessage="1" showErrorMessage="1" sqref="H147:H148" xr:uid="{00000000-0002-0000-0100-000013000000}">
      <formula1>$C$163:$C$184</formula1>
    </dataValidation>
    <dataValidation type="whole" allowBlank="1" showInputMessage="1" showErrorMessage="1" error="Lincensed capacity cannot be less than operating capacity." sqref="J27" xr:uid="{00000000-0002-0000-0100-000014000000}">
      <formula1>J26</formula1>
      <formula2>999999999</formula2>
    </dataValidation>
    <dataValidation allowBlank="1" showInputMessage="1" showErrorMessage="1" prompt="Flexible grant of $150 for each eligible FTE." sqref="L156" xr:uid="{00000000-0002-0000-0100-000015000000}"/>
    <dataValidation type="list" allowBlank="1" showInputMessage="1" showErrorMessage="1" sqref="Q161:Q162" xr:uid="{00000000-0002-0000-0100-000016000000}">
      <formula1>"YES, NO"</formula1>
    </dataValidation>
    <dataValidation type="list" allowBlank="1" showInputMessage="1" showErrorMessage="1" prompt="If YES, please provide an estimate for the # of hours that the position would work during the year in the # of Hours Worked column (column J)." sqref="G42:G141" xr:uid="{00000000-0002-0000-0100-000017000000}">
      <formula1>"YES, NO"</formula1>
    </dataValidation>
    <dataValidation type="list" allowBlank="1" showInputMessage="1" showErrorMessage="1" sqref="I9:J9" xr:uid="{00000000-0002-0000-0100-000018000000}">
      <formula1>"Non-Profit Operation, Profit Operation, Directly Operated"</formula1>
    </dataValidation>
    <dataValidation type="decimal" allowBlank="1" showInputMessage="1" showErrorMessage="1" error="To be eligible for a partial wage enhancement at least 25% of the time should be spent to support ratio requirements. " sqref="K42:K141" xr:uid="{00000000-0002-0000-0100-000019000000}">
      <formula1>0.25</formula1>
      <formula2>1</formula2>
    </dataValidation>
    <dataValidation type="whole" allowBlank="1" showInputMessage="1" showErrorMessage="1" sqref="J26" xr:uid="{00000000-0002-0000-0100-00001A000000}">
      <formula1>0</formula1>
      <formula2>J27</formula2>
    </dataValidation>
    <dataValidation type="list" allowBlank="1" showInputMessage="1" showErrorMessage="1" sqref="H42:H141" xr:uid="{00000000-0002-0000-0100-00001B000000}">
      <formula1>"RECE, Non-RECE, Supervisor, Home Visitor"</formula1>
    </dataValidation>
  </dataValidations>
  <printOptions horizontalCentered="1"/>
  <pageMargins left="0" right="0" top="0" bottom="0" header="0.31496062992126" footer="0.31496062992126"/>
  <pageSetup scale="2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L49"/>
  <sheetViews>
    <sheetView showGridLines="0" zoomScale="80" zoomScaleNormal="80" workbookViewId="0">
      <pane xSplit="3" topLeftCell="D1" activePane="topRight" state="frozen"/>
      <selection activeCell="A4" sqref="A4"/>
      <selection pane="topRight" activeCell="G9" sqref="G9:H11"/>
    </sheetView>
  </sheetViews>
  <sheetFormatPr defaultColWidth="9.140625" defaultRowHeight="15.75" x14ac:dyDescent="0.25"/>
  <cols>
    <col min="1" max="1" width="4.42578125" style="289" customWidth="1"/>
    <col min="2" max="2" width="29.28515625" style="290" customWidth="1"/>
    <col min="3" max="3" width="24.85546875" style="290" customWidth="1"/>
    <col min="4" max="4" width="17.85546875" style="289" customWidth="1"/>
    <col min="5" max="5" width="20.28515625" style="289" customWidth="1"/>
    <col min="6" max="6" width="3.7109375" style="289" customWidth="1"/>
    <col min="7" max="7" width="17.85546875" style="289" customWidth="1"/>
    <col min="8" max="8" width="20.28515625" style="289" customWidth="1"/>
    <col min="9" max="9" width="23.140625" style="289" customWidth="1"/>
    <col min="10" max="10" width="3.42578125" style="289" customWidth="1"/>
    <col min="11" max="11" width="19.140625" style="289" customWidth="1"/>
    <col min="12" max="12" width="17.85546875" style="289" customWidth="1"/>
    <col min="13" max="16384" width="9.140625" style="289"/>
  </cols>
  <sheetData>
    <row r="1" spans="1:12" ht="26.25" x14ac:dyDescent="0.4">
      <c r="A1" s="380" t="s">
        <v>164</v>
      </c>
      <c r="B1" s="380"/>
      <c r="C1" s="380"/>
      <c r="D1" s="380"/>
      <c r="E1" s="380"/>
      <c r="F1" s="380"/>
      <c r="G1" s="380"/>
      <c r="H1" s="380"/>
      <c r="I1" s="380"/>
      <c r="J1" s="380"/>
      <c r="K1" s="380"/>
      <c r="L1" s="380"/>
    </row>
    <row r="2" spans="1:12" ht="18" customHeight="1" x14ac:dyDescent="0.45">
      <c r="B2" s="320" t="s">
        <v>163</v>
      </c>
      <c r="C2" s="319"/>
      <c r="D2" s="381" t="s">
        <v>162</v>
      </c>
      <c r="E2" s="381"/>
      <c r="F2" s="381"/>
      <c r="G2" s="381"/>
      <c r="H2" s="381"/>
      <c r="I2" s="381"/>
    </row>
    <row r="3" spans="1:12" x14ac:dyDescent="0.25">
      <c r="B3" s="318" t="s">
        <v>0</v>
      </c>
      <c r="C3" s="388"/>
      <c r="D3" s="389"/>
    </row>
    <row r="4" spans="1:12" x14ac:dyDescent="0.25">
      <c r="B4" s="318" t="s">
        <v>16</v>
      </c>
      <c r="C4" s="388"/>
      <c r="D4" s="389"/>
    </row>
    <row r="5" spans="1:12" x14ac:dyDescent="0.25">
      <c r="B5" s="289"/>
    </row>
    <row r="6" spans="1:12" ht="72" customHeight="1" x14ac:dyDescent="0.25">
      <c r="B6" s="289"/>
      <c r="C6" s="289"/>
      <c r="D6" s="397" t="s">
        <v>161</v>
      </c>
      <c r="E6" s="398"/>
      <c r="G6" s="397" t="s">
        <v>160</v>
      </c>
      <c r="H6" s="399"/>
      <c r="I6" s="398"/>
      <c r="K6" s="397" t="s">
        <v>159</v>
      </c>
      <c r="L6" s="398"/>
    </row>
    <row r="7" spans="1:12" ht="16.5" customHeight="1" x14ac:dyDescent="0.25">
      <c r="B7" s="289"/>
      <c r="C7" s="289"/>
      <c r="D7" s="317" t="s">
        <v>158</v>
      </c>
      <c r="E7" s="317" t="s">
        <v>157</v>
      </c>
      <c r="F7" s="317"/>
      <c r="G7" s="317" t="s">
        <v>156</v>
      </c>
      <c r="H7" s="317" t="s">
        <v>155</v>
      </c>
      <c r="I7" s="317" t="s">
        <v>154</v>
      </c>
      <c r="J7" s="317"/>
      <c r="K7" s="317" t="s">
        <v>153</v>
      </c>
      <c r="L7" s="317" t="s">
        <v>152</v>
      </c>
    </row>
    <row r="8" spans="1:12" ht="110.25" x14ac:dyDescent="0.25">
      <c r="B8" s="316"/>
      <c r="C8" s="316"/>
      <c r="D8" s="314" t="s">
        <v>148</v>
      </c>
      <c r="E8" s="314" t="s">
        <v>151</v>
      </c>
      <c r="G8" s="315" t="s">
        <v>150</v>
      </c>
      <c r="H8" s="315" t="s">
        <v>173</v>
      </c>
      <c r="I8" s="315" t="s">
        <v>149</v>
      </c>
      <c r="K8" s="314" t="s">
        <v>148</v>
      </c>
      <c r="L8" s="314" t="s">
        <v>147</v>
      </c>
    </row>
    <row r="9" spans="1:12" x14ac:dyDescent="0.25">
      <c r="B9" s="313" t="s">
        <v>34</v>
      </c>
      <c r="C9" s="312" t="s">
        <v>11</v>
      </c>
      <c r="D9" s="309">
        <f>'WEG Application 2023'!O145</f>
        <v>0</v>
      </c>
      <c r="E9" s="309">
        <f>'WEG Application 2023'!P145</f>
        <v>0</v>
      </c>
      <c r="G9" s="308"/>
      <c r="H9" s="308"/>
      <c r="I9" s="307">
        <f>IF(H9="",0,MIN(H9,G9*0.175))</f>
        <v>0</v>
      </c>
      <c r="K9" s="306">
        <f>G9-D9</f>
        <v>0</v>
      </c>
      <c r="L9" s="306">
        <f>H9-E9</f>
        <v>0</v>
      </c>
    </row>
    <row r="10" spans="1:12" x14ac:dyDescent="0.25">
      <c r="B10" s="311"/>
      <c r="C10" s="310" t="s">
        <v>12</v>
      </c>
      <c r="D10" s="309">
        <f>'WEG Application 2023'!O146</f>
        <v>0</v>
      </c>
      <c r="E10" s="309">
        <f>'WEG Application 2023'!P146</f>
        <v>0</v>
      </c>
      <c r="G10" s="308"/>
      <c r="H10" s="308"/>
      <c r="I10" s="307">
        <f>IF(H10="",0,MIN(H10,G10*0.175))</f>
        <v>0</v>
      </c>
      <c r="K10" s="306">
        <f>G10-D10</f>
        <v>0</v>
      </c>
      <c r="L10" s="306">
        <f t="shared" ref="L10:L13" si="0">H10-E10</f>
        <v>0</v>
      </c>
    </row>
    <row r="11" spans="1:12" x14ac:dyDescent="0.25">
      <c r="B11" s="311"/>
      <c r="C11" s="310" t="s">
        <v>10</v>
      </c>
      <c r="D11" s="309">
        <f>'WEG Application 2023'!O147</f>
        <v>0</v>
      </c>
      <c r="E11" s="309">
        <f>'WEG Application 2023'!P147</f>
        <v>0</v>
      </c>
      <c r="G11" s="308"/>
      <c r="H11" s="308"/>
      <c r="I11" s="307">
        <f>IF(H11="",0,MIN(H11,G11*0.175))</f>
        <v>0</v>
      </c>
      <c r="K11" s="306">
        <f>G11-D11</f>
        <v>0</v>
      </c>
      <c r="L11" s="306">
        <f t="shared" si="0"/>
        <v>0</v>
      </c>
    </row>
    <row r="12" spans="1:12" x14ac:dyDescent="0.25">
      <c r="B12" s="311"/>
      <c r="C12" s="310" t="s">
        <v>118</v>
      </c>
      <c r="D12" s="309">
        <f>'WEG Application 2023'!O148</f>
        <v>0</v>
      </c>
      <c r="E12" s="309">
        <f>'WEG Application 2023'!P148</f>
        <v>0</v>
      </c>
      <c r="G12" s="308"/>
      <c r="H12" s="308"/>
      <c r="I12" s="307">
        <f>IF(H12="",0,MIN(H12,G12*0.175))</f>
        <v>0</v>
      </c>
      <c r="K12" s="306">
        <f>G12-D12</f>
        <v>0</v>
      </c>
      <c r="L12" s="306">
        <f t="shared" si="0"/>
        <v>0</v>
      </c>
    </row>
    <row r="13" spans="1:12" x14ac:dyDescent="0.25">
      <c r="B13" s="305"/>
      <c r="C13" s="304" t="s">
        <v>27</v>
      </c>
      <c r="D13" s="303">
        <f>SUM(D9:D12)</f>
        <v>0</v>
      </c>
      <c r="E13" s="303">
        <f>SUM(E9:E12)</f>
        <v>0</v>
      </c>
      <c r="G13" s="300">
        <f>SUM(G9:G12)</f>
        <v>0</v>
      </c>
      <c r="H13" s="300">
        <f>SUM(H9:H12)</f>
        <v>0</v>
      </c>
      <c r="I13" s="300">
        <f>SUM(I9:I12)</f>
        <v>0</v>
      </c>
      <c r="K13" s="296">
        <f>SUM(K9:K12)</f>
        <v>0</v>
      </c>
      <c r="L13" s="296">
        <f t="shared" si="0"/>
        <v>0</v>
      </c>
    </row>
    <row r="14" spans="1:12" ht="11.25" customHeight="1" x14ac:dyDescent="0.25">
      <c r="B14" s="289"/>
      <c r="C14" s="289"/>
    </row>
    <row r="15" spans="1:12" x14ac:dyDescent="0.25">
      <c r="B15" s="305" t="s">
        <v>35</v>
      </c>
      <c r="C15" s="310" t="s">
        <v>11</v>
      </c>
      <c r="D15" s="309">
        <f>'WEG Application 2023'!O150</f>
        <v>0</v>
      </c>
      <c r="E15" s="309">
        <f>'WEG Application 2023'!P150</f>
        <v>0</v>
      </c>
      <c r="G15" s="308"/>
      <c r="H15" s="308"/>
      <c r="I15" s="307">
        <f>IF(H15="",0,MIN(H15,G15*0.175))</f>
        <v>0</v>
      </c>
      <c r="K15" s="306">
        <f>G15-D15</f>
        <v>0</v>
      </c>
      <c r="L15" s="306">
        <f>H15-E15</f>
        <v>0</v>
      </c>
    </row>
    <row r="16" spans="1:12" x14ac:dyDescent="0.25">
      <c r="B16" s="311"/>
      <c r="C16" s="310" t="s">
        <v>12</v>
      </c>
      <c r="D16" s="309">
        <f>'WEG Application 2023'!O151</f>
        <v>0</v>
      </c>
      <c r="E16" s="309">
        <f>'WEG Application 2023'!P151</f>
        <v>0</v>
      </c>
      <c r="G16" s="308"/>
      <c r="H16" s="308"/>
      <c r="I16" s="307">
        <f>IF(H16="",0,MIN(H16,G16*0.175))</f>
        <v>0</v>
      </c>
      <c r="K16" s="306">
        <f>G16-D16</f>
        <v>0</v>
      </c>
      <c r="L16" s="306">
        <f t="shared" ref="L16:L19" si="1">H16-E16</f>
        <v>0</v>
      </c>
    </row>
    <row r="17" spans="2:12" x14ac:dyDescent="0.25">
      <c r="B17" s="311"/>
      <c r="C17" s="310" t="s">
        <v>10</v>
      </c>
      <c r="D17" s="309">
        <f>'WEG Application 2023'!O152</f>
        <v>0</v>
      </c>
      <c r="E17" s="309">
        <f>'WEG Application 2023'!P152</f>
        <v>0</v>
      </c>
      <c r="G17" s="308"/>
      <c r="H17" s="308"/>
      <c r="I17" s="307">
        <f>IF(H17="",0,MIN(H17,G17*0.175))</f>
        <v>0</v>
      </c>
      <c r="K17" s="306">
        <f>G17-D17</f>
        <v>0</v>
      </c>
      <c r="L17" s="306">
        <f t="shared" si="1"/>
        <v>0</v>
      </c>
    </row>
    <row r="18" spans="2:12" x14ac:dyDescent="0.25">
      <c r="B18" s="311"/>
      <c r="C18" s="310" t="s">
        <v>118</v>
      </c>
      <c r="D18" s="309">
        <f>'WEG Application 2023'!O153</f>
        <v>0</v>
      </c>
      <c r="E18" s="309">
        <f>'WEG Application 2023'!P153</f>
        <v>0</v>
      </c>
      <c r="G18" s="308"/>
      <c r="H18" s="308"/>
      <c r="I18" s="307">
        <f>IF(H18="",0,MIN(H18,G18*0.175))</f>
        <v>0</v>
      </c>
      <c r="K18" s="306">
        <f>G18-D18</f>
        <v>0</v>
      </c>
      <c r="L18" s="306">
        <f t="shared" si="1"/>
        <v>0</v>
      </c>
    </row>
    <row r="19" spans="2:12" x14ac:dyDescent="0.25">
      <c r="B19" s="305"/>
      <c r="C19" s="304" t="s">
        <v>27</v>
      </c>
      <c r="D19" s="303">
        <f>SUM(D15:D18)</f>
        <v>0</v>
      </c>
      <c r="E19" s="303">
        <f>SUM(E15:E18)</f>
        <v>0</v>
      </c>
      <c r="G19" s="300">
        <f>SUM(G15:G18)</f>
        <v>0</v>
      </c>
      <c r="H19" s="300">
        <f t="shared" ref="H19:I19" si="2">SUM(H15:H18)</f>
        <v>0</v>
      </c>
      <c r="I19" s="300">
        <f t="shared" si="2"/>
        <v>0</v>
      </c>
      <c r="K19" s="296">
        <f>SUM(K15:K18)</f>
        <v>0</v>
      </c>
      <c r="L19" s="296">
        <f t="shared" si="1"/>
        <v>0</v>
      </c>
    </row>
    <row r="20" spans="2:12" ht="10.5" customHeight="1" x14ac:dyDescent="0.25">
      <c r="B20" s="289"/>
      <c r="C20" s="289"/>
    </row>
    <row r="21" spans="2:12" ht="10.5" customHeight="1" x14ac:dyDescent="0.25">
      <c r="B21" s="289"/>
      <c r="C21" s="289"/>
    </row>
    <row r="22" spans="2:12" x14ac:dyDescent="0.25">
      <c r="C22" s="304" t="s">
        <v>79</v>
      </c>
      <c r="D22" s="303">
        <f>D13+D19</f>
        <v>0</v>
      </c>
      <c r="E22" s="303">
        <f>E13+E19</f>
        <v>0</v>
      </c>
      <c r="G22" s="300">
        <f>G13+G19</f>
        <v>0</v>
      </c>
      <c r="H22" s="300">
        <f>H13+H19</f>
        <v>0</v>
      </c>
      <c r="I22" s="300">
        <f>I13+I19</f>
        <v>0</v>
      </c>
      <c r="K22" s="296">
        <f>K13+K19</f>
        <v>0</v>
      </c>
      <c r="L22" s="296">
        <f>L13+L19</f>
        <v>0</v>
      </c>
    </row>
    <row r="23" spans="2:12" x14ac:dyDescent="0.25">
      <c r="C23" s="302"/>
      <c r="D23" s="299"/>
      <c r="E23" s="299"/>
      <c r="G23" s="299"/>
      <c r="H23" s="299"/>
      <c r="I23" s="299"/>
      <c r="K23" s="298"/>
      <c r="L23" s="298"/>
    </row>
    <row r="24" spans="2:12" x14ac:dyDescent="0.25">
      <c r="C24" s="301" t="s">
        <v>94</v>
      </c>
      <c r="D24" s="300">
        <f>'WEG Application 2023'!Q156</f>
        <v>0</v>
      </c>
      <c r="E24" s="299"/>
      <c r="G24" s="299"/>
      <c r="H24" s="299"/>
      <c r="I24" s="299"/>
      <c r="K24" s="298"/>
      <c r="L24" s="298"/>
    </row>
    <row r="25" spans="2:12" x14ac:dyDescent="0.25">
      <c r="H25" s="321"/>
      <c r="I25" s="322" t="s">
        <v>171</v>
      </c>
      <c r="K25" s="323">
        <f>D22+E22+D24</f>
        <v>0</v>
      </c>
      <c r="L25" s="324"/>
    </row>
    <row r="26" spans="2:12" x14ac:dyDescent="0.25">
      <c r="H26" s="378" t="s">
        <v>172</v>
      </c>
      <c r="I26" s="379"/>
      <c r="K26" s="323">
        <f>G22+H22</f>
        <v>0</v>
      </c>
      <c r="L26" s="324"/>
    </row>
    <row r="27" spans="2:12" ht="15.6" customHeight="1" x14ac:dyDescent="0.25">
      <c r="B27" s="295" t="s">
        <v>146</v>
      </c>
      <c r="C27" s="390"/>
      <c r="D27" s="391"/>
      <c r="E27" s="392"/>
      <c r="G27" s="297"/>
      <c r="H27" s="378" t="s">
        <v>170</v>
      </c>
      <c r="I27" s="379"/>
      <c r="K27" s="296">
        <f>K26-K25</f>
        <v>0</v>
      </c>
    </row>
    <row r="28" spans="2:12" x14ac:dyDescent="0.25">
      <c r="B28" s="295" t="s">
        <v>7</v>
      </c>
      <c r="C28" s="390"/>
      <c r="D28" s="391"/>
      <c r="E28" s="392"/>
    </row>
    <row r="30" spans="2:12" x14ac:dyDescent="0.25">
      <c r="B30" s="295" t="s">
        <v>145</v>
      </c>
      <c r="C30" s="393"/>
      <c r="D30" s="394"/>
      <c r="E30" s="395"/>
    </row>
    <row r="31" spans="2:12" x14ac:dyDescent="0.25">
      <c r="B31" s="295" t="s">
        <v>7</v>
      </c>
      <c r="C31" s="400"/>
      <c r="D31" s="394"/>
      <c r="E31" s="395"/>
    </row>
    <row r="33" spans="2:12" x14ac:dyDescent="0.25">
      <c r="B33" s="396"/>
      <c r="C33" s="396"/>
      <c r="D33" s="396"/>
      <c r="E33" s="396"/>
      <c r="F33" s="396"/>
      <c r="G33" s="396"/>
      <c r="H33" s="396"/>
      <c r="I33" s="396"/>
      <c r="J33" s="396"/>
      <c r="K33" s="396"/>
      <c r="L33" s="396"/>
    </row>
    <row r="34" spans="2:12" hidden="1" x14ac:dyDescent="0.25">
      <c r="B34" s="290" t="s">
        <v>144</v>
      </c>
    </row>
    <row r="35" spans="2:12" hidden="1" x14ac:dyDescent="0.25">
      <c r="B35" s="290" t="s">
        <v>143</v>
      </c>
    </row>
    <row r="36" spans="2:12" hidden="1" x14ac:dyDescent="0.25">
      <c r="B36" s="290" t="s">
        <v>142</v>
      </c>
    </row>
    <row r="37" spans="2:12" ht="16.5" thickBot="1" x14ac:dyDescent="0.3"/>
    <row r="38" spans="2:12" x14ac:dyDescent="0.25">
      <c r="B38" s="382" t="s">
        <v>141</v>
      </c>
      <c r="C38" s="383"/>
      <c r="D38" s="383"/>
      <c r="E38" s="383"/>
      <c r="F38" s="383"/>
      <c r="G38" s="383"/>
      <c r="H38" s="383"/>
      <c r="I38" s="383"/>
      <c r="J38" s="383"/>
      <c r="K38" s="383"/>
      <c r="L38" s="384"/>
    </row>
    <row r="39" spans="2:12" x14ac:dyDescent="0.25">
      <c r="B39" s="385"/>
      <c r="C39" s="386"/>
      <c r="D39" s="386"/>
      <c r="E39" s="386"/>
      <c r="F39" s="386"/>
      <c r="G39" s="386"/>
      <c r="H39" s="386"/>
      <c r="I39" s="386"/>
      <c r="J39" s="386"/>
      <c r="K39" s="386"/>
      <c r="L39" s="387"/>
    </row>
    <row r="40" spans="2:12" x14ac:dyDescent="0.25">
      <c r="B40" s="385"/>
      <c r="C40" s="386"/>
      <c r="D40" s="386"/>
      <c r="E40" s="386"/>
      <c r="F40" s="386"/>
      <c r="G40" s="386"/>
      <c r="H40" s="386"/>
      <c r="I40" s="386"/>
      <c r="J40" s="386"/>
      <c r="K40" s="386"/>
      <c r="L40" s="387"/>
    </row>
    <row r="41" spans="2:12" x14ac:dyDescent="0.25">
      <c r="B41" s="353"/>
      <c r="C41" s="354"/>
      <c r="D41" s="349"/>
      <c r="E41" s="349"/>
      <c r="F41" s="349"/>
      <c r="G41" s="349"/>
      <c r="H41" s="349"/>
      <c r="I41" s="349"/>
      <c r="J41" s="349"/>
      <c r="K41" s="349"/>
      <c r="L41" s="352"/>
    </row>
    <row r="42" spans="2:12" x14ac:dyDescent="0.25">
      <c r="B42" s="346" t="s">
        <v>140</v>
      </c>
      <c r="C42" s="347"/>
      <c r="D42" s="348"/>
      <c r="E42" s="348"/>
      <c r="F42" s="349"/>
      <c r="G42" s="349"/>
      <c r="H42" s="349"/>
      <c r="I42" s="350" t="s">
        <v>7</v>
      </c>
      <c r="J42" s="349"/>
      <c r="K42" s="351"/>
      <c r="L42" s="352"/>
    </row>
    <row r="43" spans="2:12" x14ac:dyDescent="0.25">
      <c r="B43" s="353"/>
      <c r="C43" s="354"/>
      <c r="D43" s="349"/>
      <c r="E43" s="349"/>
      <c r="F43" s="349"/>
      <c r="G43" s="349"/>
      <c r="H43" s="349"/>
      <c r="I43" s="349"/>
      <c r="J43" s="349"/>
      <c r="K43" s="349"/>
      <c r="L43" s="352"/>
    </row>
    <row r="44" spans="2:12" x14ac:dyDescent="0.25">
      <c r="B44" s="355" t="s">
        <v>3</v>
      </c>
      <c r="C44" s="356"/>
      <c r="D44" s="351"/>
      <c r="E44" s="351"/>
      <c r="F44" s="349"/>
      <c r="G44" s="350" t="s">
        <v>3</v>
      </c>
      <c r="H44" s="351"/>
      <c r="I44" s="351"/>
      <c r="J44" s="351"/>
      <c r="K44" s="351"/>
      <c r="L44" s="352"/>
    </row>
    <row r="45" spans="2:12" x14ac:dyDescent="0.25">
      <c r="B45" s="353"/>
      <c r="C45" s="354"/>
      <c r="D45" s="349"/>
      <c r="E45" s="349"/>
      <c r="F45" s="349"/>
      <c r="G45" s="354"/>
      <c r="H45" s="349"/>
      <c r="I45" s="350"/>
      <c r="J45" s="349"/>
      <c r="K45" s="349"/>
      <c r="L45" s="352"/>
    </row>
    <row r="46" spans="2:12" x14ac:dyDescent="0.25">
      <c r="B46" s="355" t="s">
        <v>6</v>
      </c>
      <c r="C46" s="356"/>
      <c r="D46" s="351"/>
      <c r="E46" s="351"/>
      <c r="F46" s="349"/>
      <c r="G46" s="350" t="s">
        <v>6</v>
      </c>
      <c r="H46" s="351"/>
      <c r="I46" s="351"/>
      <c r="J46" s="351"/>
      <c r="K46" s="351"/>
      <c r="L46" s="352"/>
    </row>
    <row r="47" spans="2:12" x14ac:dyDescent="0.25">
      <c r="B47" s="353"/>
      <c r="C47" s="354"/>
      <c r="D47" s="349"/>
      <c r="E47" s="349"/>
      <c r="F47" s="349"/>
      <c r="G47" s="354"/>
      <c r="H47" s="349"/>
      <c r="I47" s="349"/>
      <c r="J47" s="349"/>
      <c r="K47" s="349"/>
      <c r="L47" s="352"/>
    </row>
    <row r="48" spans="2:12" x14ac:dyDescent="0.25">
      <c r="B48" s="355" t="s">
        <v>139</v>
      </c>
      <c r="C48" s="356"/>
      <c r="D48" s="351"/>
      <c r="E48" s="351"/>
      <c r="F48" s="349"/>
      <c r="G48" s="350" t="s">
        <v>139</v>
      </c>
      <c r="H48" s="351"/>
      <c r="I48" s="357"/>
      <c r="J48" s="351"/>
      <c r="K48" s="351"/>
      <c r="L48" s="352"/>
    </row>
    <row r="49" spans="2:12" ht="16.5" thickBot="1" x14ac:dyDescent="0.3">
      <c r="B49" s="358"/>
      <c r="C49" s="359"/>
      <c r="D49" s="360"/>
      <c r="E49" s="360"/>
      <c r="F49" s="360"/>
      <c r="G49" s="360"/>
      <c r="H49" s="360"/>
      <c r="I49" s="360"/>
      <c r="J49" s="360"/>
      <c r="K49" s="360"/>
      <c r="L49" s="361"/>
    </row>
  </sheetData>
  <sheetProtection algorithmName="SHA-512" hashValue="wBFvOX5ajISyQTsxvP8iUY79xsvas8BkcUH3Y78409DMapfcyv4ql1x0pDNb+ze47cB3lR28zDZaC3cr0kgMPg==" saltValue="9uYJ/r41n7m/OxRUmRXRlw==" spinCount="100000" sheet="1" selectLockedCells="1"/>
  <mergeCells count="15">
    <mergeCell ref="H27:I27"/>
    <mergeCell ref="A1:L1"/>
    <mergeCell ref="D2:I2"/>
    <mergeCell ref="B38:L40"/>
    <mergeCell ref="C3:D3"/>
    <mergeCell ref="C27:E27"/>
    <mergeCell ref="C30:E30"/>
    <mergeCell ref="C28:E28"/>
    <mergeCell ref="B33:L33"/>
    <mergeCell ref="K6:L6"/>
    <mergeCell ref="G6:I6"/>
    <mergeCell ref="C31:E31"/>
    <mergeCell ref="D6:E6"/>
    <mergeCell ref="C4:D4"/>
    <mergeCell ref="H26:I26"/>
  </mergeCells>
  <dataValidations count="1">
    <dataValidation type="list" allowBlank="1" showInputMessage="1" showErrorMessage="1" sqref="C4:D4" xr:uid="{00000000-0002-0000-0200-000000000000}">
      <formula1>$B$33:$B$36</formula1>
    </dataValidation>
  </dataValidations>
  <pageMargins left="0.7" right="0.7" top="0.75" bottom="0.75" header="0.3" footer="0.3"/>
  <pageSetup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1FF7-DEA7-46D4-90FB-115D98AE243E}">
  <sheetPr>
    <tabColor rgb="FFFFFF00"/>
    <pageSetUpPr fitToPage="1"/>
  </sheetPr>
  <dimension ref="A1:R42"/>
  <sheetViews>
    <sheetView zoomScaleNormal="100" workbookViewId="0">
      <selection activeCell="K9" sqref="K9"/>
    </sheetView>
  </sheetViews>
  <sheetFormatPr defaultColWidth="9.140625" defaultRowHeight="15" x14ac:dyDescent="0.25"/>
  <cols>
    <col min="2" max="4" width="10.42578125" bestFit="1" customWidth="1"/>
    <col min="6" max="7" width="9.140625" customWidth="1"/>
    <col min="11" max="11" width="16.28515625" customWidth="1"/>
    <col min="12" max="12" width="17.42578125" customWidth="1"/>
    <col min="13" max="13" width="11.42578125" customWidth="1"/>
    <col min="14" max="14" width="50.28515625" style="257" customWidth="1"/>
  </cols>
  <sheetData>
    <row r="1" spans="1:18" ht="15.75" x14ac:dyDescent="0.25">
      <c r="A1" s="72" t="s">
        <v>166</v>
      </c>
      <c r="B1" s="72"/>
      <c r="C1" s="72"/>
      <c r="D1" s="72"/>
      <c r="E1" s="72"/>
      <c r="F1" s="72"/>
      <c r="G1" s="72"/>
      <c r="H1" s="72"/>
      <c r="I1" s="72"/>
      <c r="J1" s="72"/>
      <c r="K1" s="72"/>
      <c r="L1" s="72"/>
      <c r="M1" s="3"/>
    </row>
    <row r="2" spans="1:18" ht="15.75" x14ac:dyDescent="0.25">
      <c r="A2" s="106"/>
      <c r="B2" s="71"/>
      <c r="C2" s="71"/>
      <c r="D2" s="71"/>
      <c r="E2" s="71"/>
      <c r="F2" s="71"/>
      <c r="G2" s="71"/>
      <c r="H2" s="71"/>
      <c r="I2" s="71"/>
      <c r="J2" s="71"/>
      <c r="K2" s="71"/>
      <c r="L2" s="284"/>
      <c r="M2" s="3"/>
    </row>
    <row r="3" spans="1:18" x14ac:dyDescent="0.25">
      <c r="A3" s="281" t="s">
        <v>194</v>
      </c>
      <c r="B3" s="281"/>
      <c r="C3" s="281"/>
      <c r="D3" s="281"/>
      <c r="E3" s="281"/>
      <c r="F3" s="281"/>
      <c r="G3" s="281"/>
      <c r="H3" s="281"/>
      <c r="I3" s="281"/>
      <c r="J3" s="281"/>
      <c r="K3" s="281"/>
      <c r="L3" s="281"/>
      <c r="M3" s="3"/>
    </row>
    <row r="4" spans="1:18" x14ac:dyDescent="0.25">
      <c r="A4" s="282" t="s">
        <v>202</v>
      </c>
      <c r="B4" s="281"/>
      <c r="C4" s="281"/>
      <c r="D4" s="281"/>
      <c r="E4" s="281"/>
      <c r="F4" s="281"/>
      <c r="G4" s="281"/>
      <c r="H4" s="281"/>
      <c r="I4" s="281"/>
      <c r="J4" s="281"/>
      <c r="K4" s="281"/>
      <c r="L4" s="281"/>
      <c r="M4" s="3"/>
    </row>
    <row r="5" spans="1:18" x14ac:dyDescent="0.25">
      <c r="A5" s="282" t="s">
        <v>174</v>
      </c>
      <c r="B5" s="281"/>
      <c r="C5" s="281"/>
      <c r="D5" s="281"/>
      <c r="E5" s="281"/>
      <c r="F5" s="281"/>
      <c r="G5" s="281"/>
      <c r="H5" s="281"/>
      <c r="I5" s="281"/>
      <c r="J5" s="281"/>
      <c r="K5" s="281"/>
      <c r="L5" s="281"/>
      <c r="M5" s="3"/>
    </row>
    <row r="6" spans="1:18" x14ac:dyDescent="0.25">
      <c r="A6" s="281" t="s">
        <v>57</v>
      </c>
      <c r="B6" s="281"/>
      <c r="C6" s="281"/>
      <c r="D6" s="281"/>
      <c r="E6" s="281"/>
      <c r="F6" s="281"/>
      <c r="G6" s="281"/>
      <c r="H6" s="281"/>
      <c r="I6" s="281"/>
      <c r="J6" s="281"/>
      <c r="K6" s="281"/>
      <c r="L6" s="281"/>
      <c r="M6" s="3"/>
    </row>
    <row r="7" spans="1:18" ht="15.75" x14ac:dyDescent="0.25">
      <c r="A7" s="285" t="s">
        <v>213</v>
      </c>
      <c r="B7" s="281"/>
      <c r="C7" s="281"/>
      <c r="D7" s="281"/>
      <c r="E7" s="281"/>
      <c r="F7" s="281"/>
      <c r="G7" s="281"/>
      <c r="H7" s="281"/>
      <c r="I7" s="281"/>
      <c r="J7" s="281"/>
      <c r="K7" s="281"/>
      <c r="L7" s="281"/>
      <c r="M7" s="3"/>
    </row>
    <row r="8" spans="1:18" ht="15.75" x14ac:dyDescent="0.25">
      <c r="A8" s="285"/>
      <c r="B8" s="281"/>
      <c r="C8" s="281"/>
      <c r="D8" s="281"/>
      <c r="E8" s="281"/>
      <c r="F8" s="281"/>
      <c r="G8" s="281"/>
      <c r="H8" s="281"/>
      <c r="I8" s="281"/>
      <c r="J8" s="281"/>
      <c r="K8" s="281"/>
      <c r="L8" s="281"/>
      <c r="M8" s="3"/>
    </row>
    <row r="9" spans="1:18" x14ac:dyDescent="0.25">
      <c r="A9" s="283"/>
      <c r="B9" s="281"/>
      <c r="C9" s="281"/>
      <c r="D9" s="281"/>
      <c r="E9" s="281"/>
      <c r="F9" s="281"/>
      <c r="G9" s="281"/>
      <c r="H9" s="281"/>
      <c r="I9" s="281"/>
      <c r="J9" s="281"/>
      <c r="K9" s="281"/>
      <c r="L9" s="281"/>
      <c r="M9" s="3"/>
    </row>
    <row r="10" spans="1:18" ht="15.75" x14ac:dyDescent="0.25">
      <c r="A10" s="102"/>
      <c r="B10" s="71"/>
      <c r="C10" s="71"/>
      <c r="D10" s="71"/>
      <c r="E10" s="71"/>
      <c r="F10" s="71"/>
      <c r="G10" s="71"/>
      <c r="H10" s="71"/>
      <c r="I10" s="71"/>
      <c r="J10" s="71"/>
      <c r="K10" s="71"/>
      <c r="L10" s="71"/>
      <c r="M10" s="3"/>
    </row>
    <row r="11" spans="1:18" ht="15.75" x14ac:dyDescent="0.25">
      <c r="A11" s="72" t="s">
        <v>14</v>
      </c>
      <c r="B11" s="71"/>
      <c r="C11" s="71"/>
      <c r="D11" s="71"/>
      <c r="E11" s="71"/>
      <c r="F11" s="71"/>
      <c r="G11" s="71"/>
      <c r="H11" s="71"/>
      <c r="I11" s="71"/>
      <c r="J11" s="71"/>
      <c r="K11" s="71"/>
      <c r="L11" s="71"/>
      <c r="M11" s="3"/>
    </row>
    <row r="12" spans="1:18" ht="15.75" x14ac:dyDescent="0.25">
      <c r="A12" s="106" t="s">
        <v>197</v>
      </c>
      <c r="B12" s="71"/>
      <c r="C12" s="71"/>
      <c r="D12" s="71"/>
      <c r="E12" s="71"/>
      <c r="F12" s="71"/>
      <c r="G12" s="71"/>
      <c r="H12" s="71"/>
      <c r="I12" s="71"/>
      <c r="J12" s="71"/>
      <c r="K12" s="71"/>
      <c r="L12" s="71"/>
      <c r="M12" s="3"/>
    </row>
    <row r="13" spans="1:18" ht="15.75" x14ac:dyDescent="0.25">
      <c r="A13" s="78"/>
      <c r="B13" s="71"/>
      <c r="C13" s="71"/>
      <c r="D13" s="71"/>
      <c r="E13" s="71"/>
      <c r="F13" s="71"/>
      <c r="G13" s="71"/>
      <c r="H13" s="71"/>
      <c r="I13" s="71"/>
      <c r="J13" s="71"/>
      <c r="K13" s="71"/>
      <c r="L13" s="71"/>
      <c r="M13" s="3"/>
    </row>
    <row r="14" spans="1:18" ht="15.75" x14ac:dyDescent="0.25">
      <c r="A14" s="78"/>
      <c r="B14" s="71"/>
      <c r="C14" s="71"/>
      <c r="D14" s="71"/>
      <c r="E14" s="71"/>
      <c r="F14" s="71"/>
      <c r="G14" s="71"/>
      <c r="H14" s="71"/>
      <c r="I14" s="71"/>
      <c r="J14" s="71"/>
      <c r="K14" s="71"/>
      <c r="L14" s="71"/>
      <c r="M14" s="3"/>
    </row>
    <row r="15" spans="1:18" s="257" customFormat="1" ht="15.75" x14ac:dyDescent="0.25">
      <c r="A15" s="72" t="s">
        <v>196</v>
      </c>
      <c r="B15" s="71"/>
      <c r="C15" s="71"/>
      <c r="D15" s="71"/>
      <c r="E15" s="71"/>
      <c r="F15" s="71"/>
      <c r="G15" s="71"/>
      <c r="H15" s="71"/>
      <c r="I15" s="71"/>
      <c r="J15" s="71"/>
      <c r="K15" s="71"/>
      <c r="L15" s="71"/>
      <c r="M15" s="3"/>
      <c r="O15"/>
      <c r="P15"/>
      <c r="Q15"/>
      <c r="R15"/>
    </row>
    <row r="16" spans="1:18" s="257" customFormat="1" ht="15.75" x14ac:dyDescent="0.25">
      <c r="A16" s="78" t="s">
        <v>195</v>
      </c>
      <c r="B16" s="71"/>
      <c r="C16" s="71"/>
      <c r="D16" s="71"/>
      <c r="E16" s="71"/>
      <c r="F16" s="71"/>
      <c r="G16" s="71"/>
      <c r="H16" s="71"/>
      <c r="I16" s="71"/>
      <c r="J16" s="71"/>
      <c r="K16" s="71"/>
      <c r="L16" s="71"/>
      <c r="M16" s="3"/>
      <c r="O16"/>
      <c r="P16"/>
      <c r="Q16"/>
      <c r="R16"/>
    </row>
    <row r="17" spans="1:18" s="257" customFormat="1" ht="15.75" x14ac:dyDescent="0.25">
      <c r="A17" s="106"/>
      <c r="B17" s="71"/>
      <c r="C17" s="71"/>
      <c r="D17" s="71"/>
      <c r="E17" s="71"/>
      <c r="F17" s="71"/>
      <c r="G17" s="71"/>
      <c r="H17" s="71"/>
      <c r="I17" s="71"/>
      <c r="J17" s="71"/>
      <c r="K17" s="71"/>
      <c r="L17" s="71"/>
      <c r="M17" s="3"/>
      <c r="O17"/>
      <c r="P17"/>
      <c r="Q17"/>
      <c r="R17"/>
    </row>
    <row r="18" spans="1:18" s="257" customFormat="1" ht="15.75" x14ac:dyDescent="0.25">
      <c r="A18" s="106"/>
      <c r="B18" s="71"/>
      <c r="C18" s="71"/>
      <c r="D18" s="71"/>
      <c r="E18" s="71"/>
      <c r="F18" s="71"/>
      <c r="G18" s="71"/>
      <c r="H18" s="71"/>
      <c r="I18" s="71"/>
      <c r="J18" s="71"/>
      <c r="K18" s="71"/>
      <c r="L18" s="71"/>
      <c r="M18" s="3"/>
      <c r="O18"/>
      <c r="P18"/>
      <c r="Q18"/>
      <c r="R18"/>
    </row>
    <row r="19" spans="1:18" s="257" customFormat="1" ht="15.75" x14ac:dyDescent="0.25">
      <c r="A19" s="106"/>
      <c r="B19" s="71"/>
      <c r="C19" s="71"/>
      <c r="D19" s="71"/>
      <c r="E19" s="71"/>
      <c r="F19" s="71"/>
      <c r="G19" s="71"/>
      <c r="H19" s="71"/>
      <c r="I19" s="71"/>
      <c r="J19" s="71"/>
      <c r="K19" s="71"/>
      <c r="L19" s="71"/>
      <c r="M19" s="3"/>
      <c r="O19"/>
      <c r="P19"/>
      <c r="Q19"/>
      <c r="R19"/>
    </row>
    <row r="20" spans="1:18" s="257" customFormat="1" ht="15.75" x14ac:dyDescent="0.25">
      <c r="A20" s="106"/>
      <c r="B20" s="71"/>
      <c r="C20" s="71"/>
      <c r="D20" s="71"/>
      <c r="E20" s="71"/>
      <c r="F20" s="71"/>
      <c r="G20" s="71"/>
      <c r="H20" s="71"/>
      <c r="I20" s="71"/>
      <c r="J20" s="71"/>
      <c r="K20" s="71"/>
      <c r="L20" s="71"/>
      <c r="M20" s="3"/>
      <c r="O20"/>
      <c r="P20"/>
      <c r="Q20"/>
      <c r="R20"/>
    </row>
    <row r="21" spans="1:18" s="257" customFormat="1" ht="15.75" x14ac:dyDescent="0.25">
      <c r="A21" s="106"/>
      <c r="B21" s="71"/>
      <c r="C21" s="71"/>
      <c r="D21" s="71"/>
      <c r="E21" s="71"/>
      <c r="F21" s="71"/>
      <c r="G21" s="71"/>
      <c r="H21" s="71"/>
      <c r="I21" s="71"/>
      <c r="J21" s="71"/>
      <c r="K21" s="71"/>
      <c r="L21" s="71"/>
      <c r="M21" s="3"/>
      <c r="O21"/>
      <c r="P21"/>
      <c r="Q21"/>
      <c r="R21"/>
    </row>
    <row r="22" spans="1:18" s="257" customFormat="1" ht="15.75" x14ac:dyDescent="0.25">
      <c r="A22" s="106"/>
      <c r="B22" s="71"/>
      <c r="C22" s="71"/>
      <c r="D22" s="71"/>
      <c r="E22" s="71"/>
      <c r="F22" s="71"/>
      <c r="G22" s="71"/>
      <c r="H22" s="71"/>
      <c r="I22" s="71"/>
      <c r="J22" s="71"/>
      <c r="K22" s="71"/>
      <c r="L22" s="71"/>
      <c r="M22" s="3"/>
      <c r="O22"/>
      <c r="P22"/>
      <c r="Q22"/>
      <c r="R22"/>
    </row>
    <row r="23" spans="1:18" s="257" customFormat="1" ht="15.75" x14ac:dyDescent="0.25">
      <c r="A23" s="106"/>
      <c r="B23" s="71"/>
      <c r="C23" s="71"/>
      <c r="D23" s="71"/>
      <c r="E23" s="71"/>
      <c r="F23" s="71"/>
      <c r="G23" s="71"/>
      <c r="H23" s="71"/>
      <c r="I23" s="71"/>
      <c r="J23" s="71"/>
      <c r="K23" s="71"/>
      <c r="L23" s="71"/>
      <c r="M23" s="3"/>
      <c r="O23"/>
      <c r="P23"/>
      <c r="Q23"/>
      <c r="R23"/>
    </row>
    <row r="24" spans="1:18" s="257" customFormat="1" ht="15.75" x14ac:dyDescent="0.25">
      <c r="A24" s="106"/>
      <c r="B24" s="71"/>
      <c r="C24" s="71"/>
      <c r="D24" s="71"/>
      <c r="E24" s="71"/>
      <c r="F24" s="71"/>
      <c r="G24" s="71"/>
      <c r="H24" s="71"/>
      <c r="I24" s="71"/>
      <c r="J24" s="71"/>
      <c r="K24" s="71"/>
      <c r="L24" s="71"/>
      <c r="M24" s="3"/>
      <c r="O24"/>
      <c r="P24"/>
      <c r="Q24"/>
      <c r="R24"/>
    </row>
    <row r="25" spans="1:18" s="257" customFormat="1" ht="15.75" x14ac:dyDescent="0.25">
      <c r="A25" s="106"/>
      <c r="B25" s="71"/>
      <c r="C25" s="71"/>
      <c r="D25" s="71"/>
      <c r="E25" s="71"/>
      <c r="F25" s="71"/>
      <c r="G25" s="71"/>
      <c r="H25" s="71"/>
      <c r="I25" s="71"/>
      <c r="J25" s="71"/>
      <c r="K25" s="71"/>
      <c r="L25" s="71"/>
      <c r="M25" s="3"/>
      <c r="O25"/>
      <c r="P25"/>
      <c r="Q25"/>
      <c r="R25"/>
    </row>
    <row r="26" spans="1:18" s="257" customFormat="1" ht="15.75" x14ac:dyDescent="0.25">
      <c r="A26" s="3"/>
      <c r="B26" s="71"/>
      <c r="C26" s="71"/>
      <c r="D26" s="71"/>
      <c r="E26" s="71"/>
      <c r="F26" s="71"/>
      <c r="G26" s="71"/>
      <c r="H26" s="71"/>
      <c r="I26" s="71"/>
      <c r="J26" s="71"/>
      <c r="K26" s="71"/>
      <c r="L26" s="71"/>
      <c r="M26" s="3"/>
      <c r="O26"/>
      <c r="P26"/>
      <c r="Q26"/>
      <c r="R26"/>
    </row>
    <row r="27" spans="1:18" s="257" customFormat="1" ht="15.75" x14ac:dyDescent="0.25">
      <c r="A27" s="3"/>
      <c r="B27" s="71"/>
      <c r="C27" s="71"/>
      <c r="D27" s="71"/>
      <c r="E27" s="71"/>
      <c r="F27" s="71"/>
      <c r="G27" s="71"/>
      <c r="H27" s="71"/>
      <c r="I27" s="71"/>
      <c r="J27" s="71"/>
      <c r="K27" s="71"/>
      <c r="L27" s="71"/>
      <c r="M27" s="3"/>
      <c r="O27"/>
      <c r="P27"/>
      <c r="Q27"/>
      <c r="R27"/>
    </row>
    <row r="28" spans="1:18" s="257" customFormat="1" ht="15.75" x14ac:dyDescent="0.25">
      <c r="A28" s="3"/>
      <c r="B28" s="71"/>
      <c r="C28" s="71"/>
      <c r="D28" s="71"/>
      <c r="E28" s="71"/>
      <c r="F28" s="71"/>
      <c r="G28" s="71"/>
      <c r="H28" s="71"/>
      <c r="I28" s="71"/>
      <c r="J28" s="71"/>
      <c r="K28" s="71"/>
      <c r="L28" s="71"/>
      <c r="M28" s="3"/>
      <c r="O28"/>
      <c r="P28"/>
      <c r="Q28"/>
      <c r="R28"/>
    </row>
    <row r="29" spans="1:18" s="257" customFormat="1" ht="15.75" x14ac:dyDescent="0.25">
      <c r="A29" s="3"/>
      <c r="B29" s="71"/>
      <c r="C29" s="71"/>
      <c r="D29" s="71"/>
      <c r="E29" s="71"/>
      <c r="F29" s="71"/>
      <c r="G29" s="71"/>
      <c r="H29" s="71"/>
      <c r="I29" s="71"/>
      <c r="J29" s="71"/>
      <c r="K29" s="71"/>
      <c r="L29" s="71"/>
      <c r="M29" s="3"/>
      <c r="O29"/>
      <c r="P29"/>
      <c r="Q29"/>
      <c r="R29"/>
    </row>
    <row r="30" spans="1:18" s="257" customFormat="1" x14ac:dyDescent="0.25">
      <c r="A30" s="288" t="s">
        <v>46</v>
      </c>
      <c r="B30" s="78"/>
      <c r="C30" s="78"/>
      <c r="D30" s="78"/>
      <c r="E30" s="78"/>
      <c r="F30" s="78"/>
      <c r="G30" s="78"/>
      <c r="H30" s="78"/>
      <c r="I30" s="78"/>
      <c r="J30" s="78"/>
      <c r="K30" s="78"/>
      <c r="L30" s="78"/>
      <c r="M30" s="3"/>
      <c r="O30"/>
      <c r="P30"/>
      <c r="Q30"/>
      <c r="R30"/>
    </row>
    <row r="31" spans="1:18" s="257" customFormat="1" x14ac:dyDescent="0.25">
      <c r="A31" s="78" t="s">
        <v>214</v>
      </c>
      <c r="B31" s="78"/>
      <c r="C31" s="78"/>
      <c r="D31" s="78"/>
      <c r="E31" s="78"/>
      <c r="F31" s="78"/>
      <c r="G31" s="78"/>
      <c r="H31" s="78"/>
      <c r="I31" s="78"/>
      <c r="J31" s="78"/>
      <c r="K31" s="78"/>
      <c r="L31" s="78"/>
      <c r="M31" s="3"/>
      <c r="O31"/>
      <c r="P31"/>
      <c r="Q31"/>
      <c r="R31"/>
    </row>
    <row r="32" spans="1:18" s="257" customFormat="1" x14ac:dyDescent="0.25">
      <c r="A32" s="106" t="s">
        <v>198</v>
      </c>
      <c r="B32" s="106"/>
      <c r="C32" s="106"/>
      <c r="D32" s="106"/>
      <c r="E32" s="106"/>
      <c r="F32" s="106"/>
      <c r="G32" s="106"/>
      <c r="H32" s="106"/>
      <c r="I32" s="106"/>
      <c r="J32" s="106"/>
      <c r="K32" s="106"/>
      <c r="L32" s="106"/>
      <c r="M32" s="3"/>
      <c r="O32"/>
      <c r="P32"/>
      <c r="Q32"/>
      <c r="R32"/>
    </row>
    <row r="33" spans="1:18" ht="15.75" x14ac:dyDescent="0.25">
      <c r="A33" s="71"/>
      <c r="B33" s="71"/>
      <c r="C33" s="71"/>
      <c r="D33" s="71"/>
      <c r="E33" s="71"/>
      <c r="F33" s="71"/>
      <c r="G33" s="71"/>
      <c r="H33" s="71"/>
      <c r="I33" s="71"/>
      <c r="J33" s="71"/>
      <c r="K33" s="71"/>
      <c r="L33" s="71"/>
      <c r="M33" s="101"/>
      <c r="N33" s="254"/>
      <c r="P33" s="87"/>
      <c r="Q33" s="88"/>
      <c r="R33" s="88"/>
    </row>
    <row r="34" spans="1:18" ht="15.75" x14ac:dyDescent="0.25">
      <c r="A34" s="71"/>
      <c r="B34" s="71"/>
      <c r="C34" s="71"/>
      <c r="D34" s="71"/>
      <c r="E34" s="71"/>
      <c r="F34" s="71"/>
      <c r="G34" s="71"/>
      <c r="H34" s="71"/>
      <c r="I34" s="71"/>
      <c r="J34" s="71"/>
      <c r="K34" s="71"/>
      <c r="L34" s="71"/>
      <c r="M34" s="101"/>
      <c r="N34" s="256"/>
    </row>
    <row r="35" spans="1:18" ht="15.75" x14ac:dyDescent="0.25">
      <c r="A35" s="72" t="s">
        <v>199</v>
      </c>
      <c r="B35" s="71"/>
      <c r="C35" s="71"/>
      <c r="D35" s="71"/>
      <c r="E35" s="71"/>
      <c r="F35" s="71"/>
      <c r="G35" s="71"/>
      <c r="H35" s="71"/>
      <c r="I35" s="71"/>
      <c r="J35" s="71"/>
      <c r="K35" s="71"/>
      <c r="L35" s="71"/>
      <c r="M35" s="3"/>
      <c r="N35"/>
    </row>
    <row r="36" spans="1:18" ht="15.75" x14ac:dyDescent="0.25">
      <c r="A36" s="106" t="s">
        <v>53</v>
      </c>
      <c r="B36" s="71"/>
      <c r="C36" s="71"/>
      <c r="D36" s="71"/>
      <c r="E36" s="71"/>
      <c r="F36" s="71"/>
      <c r="G36" s="71"/>
      <c r="H36" s="71"/>
      <c r="I36" s="71"/>
      <c r="J36" s="71"/>
      <c r="K36" s="71"/>
      <c r="L36" s="71"/>
      <c r="M36" s="3"/>
      <c r="N36"/>
    </row>
    <row r="37" spans="1:18" ht="15.75" x14ac:dyDescent="0.25">
      <c r="A37" s="78" t="s">
        <v>114</v>
      </c>
      <c r="B37" s="71"/>
      <c r="C37" s="71"/>
      <c r="D37" s="71"/>
      <c r="E37" s="71"/>
      <c r="F37" s="71"/>
      <c r="G37" s="71"/>
      <c r="H37" s="71"/>
      <c r="I37" s="71"/>
      <c r="J37" s="71"/>
      <c r="K37" s="71"/>
      <c r="L37" s="71"/>
      <c r="M37" s="3"/>
      <c r="N37"/>
    </row>
    <row r="38" spans="1:18" ht="15.75" x14ac:dyDescent="0.25">
      <c r="A38" s="71"/>
      <c r="B38" s="71"/>
      <c r="C38" s="71"/>
      <c r="D38" s="71"/>
      <c r="E38" s="71"/>
      <c r="F38" s="71"/>
      <c r="G38" s="71"/>
      <c r="H38" s="71"/>
      <c r="I38" s="71"/>
      <c r="J38" s="71"/>
      <c r="K38" s="71"/>
      <c r="L38" s="71"/>
      <c r="M38" s="3"/>
      <c r="N38"/>
    </row>
    <row r="39" spans="1:18" ht="15.75" x14ac:dyDescent="0.25">
      <c r="A39" s="71"/>
      <c r="B39" s="71"/>
      <c r="C39" s="71"/>
      <c r="D39" s="71"/>
      <c r="E39" s="71"/>
      <c r="F39" s="71"/>
      <c r="G39" s="71"/>
      <c r="H39" s="71"/>
      <c r="I39" s="71"/>
      <c r="J39" s="71"/>
      <c r="K39" s="71"/>
      <c r="L39" s="71"/>
      <c r="M39" s="3"/>
      <c r="N39"/>
    </row>
    <row r="40" spans="1:18" ht="15.75" x14ac:dyDescent="0.25">
      <c r="A40" s="71"/>
      <c r="B40" s="71"/>
      <c r="C40" s="71"/>
      <c r="D40" s="71"/>
      <c r="E40" s="71"/>
      <c r="F40" s="71"/>
      <c r="G40" s="71"/>
      <c r="H40" s="71"/>
      <c r="I40" s="71"/>
      <c r="J40" s="71"/>
      <c r="K40" s="71"/>
      <c r="L40" s="71"/>
      <c r="M40" s="3"/>
      <c r="N40"/>
    </row>
    <row r="41" spans="1:18" ht="15.75" x14ac:dyDescent="0.25">
      <c r="A41" s="71"/>
      <c r="B41" s="71"/>
      <c r="C41" s="71"/>
      <c r="D41" s="71"/>
      <c r="E41" s="71"/>
      <c r="F41" s="71"/>
      <c r="G41" s="71"/>
      <c r="H41" s="71"/>
      <c r="I41" s="71"/>
      <c r="J41" s="71"/>
      <c r="K41" s="71"/>
      <c r="L41" s="71"/>
      <c r="M41" s="3"/>
      <c r="N41"/>
    </row>
    <row r="42" spans="1:18" ht="15.75" x14ac:dyDescent="0.25">
      <c r="A42" s="71"/>
      <c r="B42" s="71"/>
      <c r="C42" s="71"/>
      <c r="D42" s="71"/>
      <c r="E42" s="71"/>
      <c r="F42" s="71"/>
      <c r="G42" s="71"/>
      <c r="H42" s="71"/>
      <c r="I42" s="71"/>
      <c r="J42" s="71"/>
      <c r="K42" s="71"/>
      <c r="L42" s="71"/>
      <c r="M42" s="3"/>
      <c r="N42"/>
    </row>
  </sheetData>
  <pageMargins left="0.196850393700787" right="0.196850393700787" top="0.39370078740157499" bottom="0.39370078740157499" header="0.31496062992126" footer="0.31496062992126"/>
  <pageSetup scale="74" fitToHeight="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6C52-452F-4938-961F-BB867AEE7E05}">
  <sheetPr>
    <tabColor rgb="FF00B050"/>
    <pageSetUpPr fitToPage="1"/>
  </sheetPr>
  <dimension ref="A1:AC139"/>
  <sheetViews>
    <sheetView zoomScale="81" zoomScaleNormal="81" zoomScalePageLayoutView="40" workbookViewId="0">
      <selection activeCell="D10" sqref="D10:F10"/>
    </sheetView>
  </sheetViews>
  <sheetFormatPr defaultRowHeight="15" x14ac:dyDescent="0.25"/>
  <cols>
    <col min="1" max="1" width="9" customWidth="1"/>
    <col min="2" max="2" width="1.5703125" customWidth="1"/>
    <col min="3" max="3" width="4.42578125" customWidth="1"/>
    <col min="4" max="5" width="10.42578125" customWidth="1"/>
    <col min="6" max="6" width="16.5703125" customWidth="1"/>
    <col min="7" max="7" width="12" customWidth="1"/>
    <col min="8" max="8" width="23.140625" customWidth="1"/>
    <col min="9" max="9" width="25.140625" customWidth="1"/>
    <col min="10" max="10" width="21.140625" customWidth="1"/>
    <col min="11" max="11" width="14.42578125" customWidth="1"/>
    <col min="12" max="12" width="0.140625" customWidth="1"/>
    <col min="13" max="13" width="14.140625" customWidth="1"/>
    <col min="14" max="14" width="0.140625" customWidth="1"/>
    <col min="15" max="15" width="16.42578125" customWidth="1"/>
    <col min="16" max="16" width="16" customWidth="1"/>
    <col min="17" max="17" width="18.42578125" customWidth="1"/>
    <col min="18" max="18" width="3" customWidth="1"/>
    <col min="19" max="19" width="6" customWidth="1"/>
    <col min="20" max="21" width="12.5703125" customWidth="1"/>
    <col min="22" max="22" width="13" customWidth="1"/>
    <col min="23" max="23" width="11.42578125" customWidth="1"/>
    <col min="24" max="24" width="10.5703125" bestFit="1" customWidth="1"/>
    <col min="25" max="25" width="9.5703125" bestFit="1" customWidth="1"/>
    <col min="27" max="27" width="9.5703125" bestFit="1" customWidth="1"/>
    <col min="29" max="29" width="10.5703125" bestFit="1" customWidth="1"/>
  </cols>
  <sheetData>
    <row r="1" spans="1:29" x14ac:dyDescent="0.25">
      <c r="A1" s="94" t="s">
        <v>69</v>
      </c>
      <c r="B1" s="94"/>
      <c r="C1" s="95"/>
      <c r="D1" s="95"/>
      <c r="E1" s="95"/>
      <c r="F1" s="95"/>
      <c r="G1" s="95"/>
      <c r="H1" s="95"/>
      <c r="I1" s="95"/>
      <c r="J1" s="95"/>
      <c r="K1" s="95"/>
      <c r="L1" s="95"/>
      <c r="M1" s="95"/>
      <c r="N1" s="95"/>
      <c r="O1" s="95"/>
      <c r="P1" s="95"/>
      <c r="Q1" s="95"/>
      <c r="R1" s="96"/>
      <c r="S1" s="169" t="s">
        <v>67</v>
      </c>
    </row>
    <row r="2" spans="1:29" s="2" customFormat="1" ht="21" x14ac:dyDescent="0.35">
      <c r="A2" s="4"/>
      <c r="B2" s="50"/>
      <c r="C2" s="70" t="s">
        <v>200</v>
      </c>
      <c r="D2" s="70"/>
      <c r="E2" s="70"/>
      <c r="F2" s="70"/>
      <c r="G2" s="70"/>
      <c r="H2" s="70"/>
      <c r="I2" s="70"/>
      <c r="J2" s="70"/>
      <c r="K2" s="70"/>
      <c r="L2" s="70"/>
      <c r="M2" s="70"/>
      <c r="N2" s="70"/>
      <c r="O2" s="70"/>
      <c r="P2" s="70"/>
      <c r="Q2" s="70"/>
      <c r="R2" s="5"/>
      <c r="S2" s="97"/>
    </row>
    <row r="3" spans="1:29" x14ac:dyDescent="0.25">
      <c r="A3" s="51"/>
      <c r="B3" s="51"/>
      <c r="C3" s="19"/>
      <c r="D3" s="98"/>
      <c r="E3" s="98"/>
      <c r="F3" s="98"/>
      <c r="G3" s="98"/>
      <c r="H3" s="98"/>
      <c r="I3" s="98"/>
      <c r="J3" s="98"/>
      <c r="K3" s="98"/>
      <c r="L3" s="98"/>
      <c r="M3" s="98"/>
      <c r="N3" s="98"/>
      <c r="O3" s="98"/>
      <c r="P3" s="98"/>
      <c r="Q3" s="19"/>
      <c r="R3" s="36"/>
      <c r="S3" s="19"/>
    </row>
    <row r="4" spans="1:29" x14ac:dyDescent="0.25">
      <c r="A4" s="51"/>
      <c r="B4" s="51"/>
      <c r="C4" s="19"/>
      <c r="D4" s="19"/>
      <c r="E4" s="19"/>
      <c r="F4" s="19"/>
      <c r="G4" s="19"/>
      <c r="H4" s="7"/>
      <c r="I4" s="7"/>
      <c r="J4" s="7"/>
      <c r="K4" s="7"/>
      <c r="L4" s="7"/>
      <c r="M4" s="7"/>
      <c r="N4" s="7"/>
      <c r="O4" s="7"/>
      <c r="P4" s="7"/>
      <c r="Q4" s="7"/>
      <c r="R4" s="8"/>
      <c r="S4" s="3"/>
    </row>
    <row r="5" spans="1:29" x14ac:dyDescent="0.25">
      <c r="A5" s="51"/>
      <c r="B5" s="51"/>
      <c r="C5" s="19"/>
      <c r="D5" s="64"/>
      <c r="E5" s="64"/>
      <c r="F5" s="64"/>
      <c r="G5" s="64"/>
      <c r="H5" s="27"/>
      <c r="I5" s="65"/>
      <c r="J5" s="65"/>
      <c r="K5" s="169"/>
      <c r="L5" s="169"/>
      <c r="M5" s="169"/>
      <c r="N5" s="169"/>
      <c r="O5" s="169"/>
      <c r="P5" s="169"/>
      <c r="Q5" s="169"/>
      <c r="R5" s="8"/>
      <c r="S5" s="3"/>
    </row>
    <row r="6" spans="1:29" ht="15.75" x14ac:dyDescent="0.25">
      <c r="A6" s="51"/>
      <c r="B6" s="52"/>
      <c r="C6" s="91" t="s">
        <v>49</v>
      </c>
      <c r="D6" s="334"/>
      <c r="E6" s="336"/>
      <c r="F6" s="336"/>
      <c r="G6" s="336"/>
      <c r="H6" s="336"/>
      <c r="I6" s="336"/>
      <c r="J6" s="335"/>
      <c r="K6" s="334"/>
      <c r="L6" s="334"/>
      <c r="M6" s="334"/>
      <c r="N6" s="334"/>
      <c r="O6" s="334"/>
      <c r="P6" s="334"/>
      <c r="Q6" s="333"/>
      <c r="R6" s="8"/>
      <c r="S6" s="3"/>
    </row>
    <row r="7" spans="1:29" ht="99.6" customHeight="1" x14ac:dyDescent="0.25">
      <c r="A7" s="51"/>
      <c r="B7" s="52"/>
      <c r="C7" s="91"/>
      <c r="D7" s="401" t="s">
        <v>187</v>
      </c>
      <c r="E7" s="401"/>
      <c r="F7" s="401"/>
      <c r="G7" s="332" t="s">
        <v>186</v>
      </c>
      <c r="H7" s="332" t="s">
        <v>185</v>
      </c>
      <c r="I7" s="332" t="s">
        <v>215</v>
      </c>
      <c r="J7" s="332" t="s">
        <v>184</v>
      </c>
      <c r="K7" s="332" t="s">
        <v>190</v>
      </c>
      <c r="L7" s="332"/>
      <c r="M7" s="332" t="s">
        <v>191</v>
      </c>
      <c r="N7" s="332"/>
      <c r="O7" s="332" t="s">
        <v>68</v>
      </c>
      <c r="P7" s="332" t="s">
        <v>72</v>
      </c>
      <c r="Q7" s="332" t="s">
        <v>30</v>
      </c>
      <c r="R7" s="8"/>
      <c r="S7" s="3"/>
    </row>
    <row r="8" spans="1:29" s="1" customFormat="1" ht="15.75" x14ac:dyDescent="0.25">
      <c r="A8" s="84" t="s">
        <v>29</v>
      </c>
      <c r="B8" s="53"/>
      <c r="C8" s="44"/>
      <c r="D8" s="331"/>
      <c r="E8" s="330"/>
      <c r="F8" s="329"/>
      <c r="G8" s="328"/>
      <c r="H8" s="328"/>
      <c r="I8" s="328"/>
      <c r="J8" s="328"/>
      <c r="K8" s="328"/>
      <c r="L8" s="328"/>
      <c r="M8" s="328"/>
      <c r="N8" s="328"/>
      <c r="O8" s="328"/>
      <c r="P8" s="121"/>
      <c r="Q8" s="328"/>
      <c r="R8" s="16"/>
      <c r="S8" s="62"/>
    </row>
    <row r="9" spans="1:29" ht="15.75" x14ac:dyDescent="0.25">
      <c r="A9" s="51" t="str">
        <f t="shared" ref="A9:A40" si="0">IF(OR(D9&lt;&gt;"",G9&lt;&gt;"",H9&lt;&gt;"",I9&lt;&gt;"",J9&lt;&gt;""),"Show","Hide")</f>
        <v>Hide</v>
      </c>
      <c r="B9" s="51"/>
      <c r="C9" s="60">
        <v>1</v>
      </c>
      <c r="D9" s="365"/>
      <c r="E9" s="366"/>
      <c r="F9" s="367"/>
      <c r="G9" s="122"/>
      <c r="H9" s="338"/>
      <c r="I9" s="339"/>
      <c r="J9" s="128"/>
      <c r="K9" s="125" t="str">
        <f>IF(OR(I9=0,J9="",H9=""),"",IF(H9+M9&gt;20,0,MIN(1.45,(20-H9-M9))))</f>
        <v/>
      </c>
      <c r="L9" s="125" t="str">
        <f>IF(OR(H9="",I9=""),"",I9*J9*K9)</f>
        <v/>
      </c>
      <c r="M9" s="125" t="str">
        <f>IF(OR(I9=0,J9="",H9=""),"",IF(H9&gt;25,0,MIN(2,(25-H9))))</f>
        <v/>
      </c>
      <c r="N9" s="125" t="str">
        <f>IF(OR(H9="",I9=""),"",I9*J9*M9)</f>
        <v/>
      </c>
      <c r="O9" s="127" t="str">
        <f>IF(OR(H9="",I9=""),"",I9*(K9+M9)*J9)</f>
        <v/>
      </c>
      <c r="P9" s="127" t="str">
        <f>IFERROR(IF(OR(I9="",K9=""),"",O9*0.175)," ")</f>
        <v/>
      </c>
      <c r="Q9" s="127">
        <f t="shared" ref="Q9" si="1">SUM(O9:P9)</f>
        <v>0</v>
      </c>
      <c r="R9" s="17"/>
      <c r="S9" s="61"/>
      <c r="T9" s="45"/>
      <c r="U9" s="45"/>
      <c r="V9" s="45"/>
      <c r="W9" s="45"/>
      <c r="X9" s="45"/>
      <c r="Y9" s="46"/>
      <c r="AA9" s="46"/>
      <c r="AC9" s="42"/>
    </row>
    <row r="10" spans="1:29" ht="15.75" x14ac:dyDescent="0.25">
      <c r="A10" s="51" t="str">
        <f t="shared" si="0"/>
        <v>Hide</v>
      </c>
      <c r="B10" s="51"/>
      <c r="C10" s="60">
        <v>2</v>
      </c>
      <c r="D10" s="365"/>
      <c r="E10" s="366"/>
      <c r="F10" s="367"/>
      <c r="G10" s="122"/>
      <c r="H10" s="338"/>
      <c r="I10" s="339"/>
      <c r="J10" s="128"/>
      <c r="K10" s="125" t="str">
        <f t="shared" ref="K10:K73" si="2">IF(OR(I10=0,J10="",H10=""),"",IF(H10+M10&gt;20,0,MIN(1.45,(20-H10-M10))))</f>
        <v/>
      </c>
      <c r="L10" s="125" t="str">
        <f t="shared" ref="L10:L73" si="3">IF(OR(H10="",I10=""),"",I10*J10*K10)</f>
        <v/>
      </c>
      <c r="M10" s="125" t="str">
        <f t="shared" ref="M10:M73" si="4">IF(OR(I10=0,J10="",H10=""),"",IF(H10&gt;25,0,MIN(2,(25-H10))))</f>
        <v/>
      </c>
      <c r="N10" s="125" t="str">
        <f t="shared" ref="N10:N73" si="5">IF(OR(H10="",I10=""),"",I10*J10*M10)</f>
        <v/>
      </c>
      <c r="O10" s="127" t="str">
        <f t="shared" ref="O10:O73" si="6">IF(OR(H10="",I10=""),"",I10*(K10+M10)*J10)</f>
        <v/>
      </c>
      <c r="P10" s="127" t="str">
        <f t="shared" ref="P10:P73" si="7">IFERROR(IF(OR(I10="",K10=""),"",O10*0.175)," ")</f>
        <v/>
      </c>
      <c r="Q10" s="127">
        <f t="shared" ref="Q10:Q73" si="8">SUM(O10:P10)</f>
        <v>0</v>
      </c>
      <c r="R10" s="17"/>
      <c r="S10" s="61"/>
      <c r="T10" s="45"/>
      <c r="U10" s="45"/>
      <c r="V10" s="45"/>
      <c r="W10" s="45"/>
      <c r="X10" s="45"/>
    </row>
    <row r="11" spans="1:29" ht="15.75" x14ac:dyDescent="0.25">
      <c r="A11" s="51" t="str">
        <f t="shared" si="0"/>
        <v>Hide</v>
      </c>
      <c r="B11" s="51"/>
      <c r="C11" s="60">
        <v>3</v>
      </c>
      <c r="D11" s="365"/>
      <c r="E11" s="366"/>
      <c r="F11" s="367"/>
      <c r="G11" s="122"/>
      <c r="H11" s="123"/>
      <c r="I11" s="163"/>
      <c r="J11" s="128"/>
      <c r="K11" s="125" t="str">
        <f t="shared" si="2"/>
        <v/>
      </c>
      <c r="L11" s="125" t="str">
        <f t="shared" si="3"/>
        <v/>
      </c>
      <c r="M11" s="125" t="str">
        <f t="shared" si="4"/>
        <v/>
      </c>
      <c r="N11" s="125" t="str">
        <f t="shared" si="5"/>
        <v/>
      </c>
      <c r="O11" s="127" t="str">
        <f t="shared" si="6"/>
        <v/>
      </c>
      <c r="P11" s="127" t="str">
        <f t="shared" si="7"/>
        <v/>
      </c>
      <c r="Q11" s="127">
        <f t="shared" si="8"/>
        <v>0</v>
      </c>
      <c r="R11" s="17"/>
      <c r="S11" s="61"/>
      <c r="T11" s="45"/>
      <c r="U11" s="45"/>
      <c r="V11" s="45"/>
      <c r="W11" s="45"/>
      <c r="X11" s="45"/>
    </row>
    <row r="12" spans="1:29" ht="15.75" x14ac:dyDescent="0.25">
      <c r="A12" s="51" t="str">
        <f t="shared" si="0"/>
        <v>Hide</v>
      </c>
      <c r="B12" s="59"/>
      <c r="C12" s="60">
        <v>4</v>
      </c>
      <c r="D12" s="365"/>
      <c r="E12" s="366"/>
      <c r="F12" s="367"/>
      <c r="G12" s="122"/>
      <c r="H12" s="123"/>
      <c r="I12" s="163"/>
      <c r="J12" s="128"/>
      <c r="K12" s="125" t="str">
        <f t="shared" si="2"/>
        <v/>
      </c>
      <c r="L12" s="125" t="str">
        <f t="shared" si="3"/>
        <v/>
      </c>
      <c r="M12" s="125" t="str">
        <f t="shared" si="4"/>
        <v/>
      </c>
      <c r="N12" s="125" t="str">
        <f t="shared" si="5"/>
        <v/>
      </c>
      <c r="O12" s="127" t="str">
        <f t="shared" si="6"/>
        <v/>
      </c>
      <c r="P12" s="127" t="str">
        <f t="shared" si="7"/>
        <v/>
      </c>
      <c r="Q12" s="127">
        <f t="shared" si="8"/>
        <v>0</v>
      </c>
      <c r="R12" s="17"/>
      <c r="S12" s="61"/>
      <c r="T12" s="45"/>
      <c r="U12" s="45"/>
      <c r="V12" s="45"/>
      <c r="W12" s="45"/>
      <c r="X12" s="45"/>
    </row>
    <row r="13" spans="1:29" ht="15.75" x14ac:dyDescent="0.25">
      <c r="A13" s="51" t="str">
        <f t="shared" si="0"/>
        <v>Hide</v>
      </c>
      <c r="B13" s="59"/>
      <c r="C13" s="60">
        <v>5</v>
      </c>
      <c r="D13" s="365"/>
      <c r="E13" s="366"/>
      <c r="F13" s="367"/>
      <c r="G13" s="122"/>
      <c r="H13" s="123"/>
      <c r="I13" s="163"/>
      <c r="J13" s="128"/>
      <c r="K13" s="125" t="str">
        <f t="shared" si="2"/>
        <v/>
      </c>
      <c r="L13" s="125" t="str">
        <f t="shared" si="3"/>
        <v/>
      </c>
      <c r="M13" s="125" t="str">
        <f t="shared" si="4"/>
        <v/>
      </c>
      <c r="N13" s="125" t="str">
        <f t="shared" si="5"/>
        <v/>
      </c>
      <c r="O13" s="127" t="str">
        <f t="shared" si="6"/>
        <v/>
      </c>
      <c r="P13" s="127" t="str">
        <f t="shared" si="7"/>
        <v/>
      </c>
      <c r="Q13" s="127">
        <f t="shared" si="8"/>
        <v>0</v>
      </c>
      <c r="R13" s="17"/>
      <c r="S13" s="61"/>
      <c r="T13" s="45"/>
      <c r="U13" s="45"/>
      <c r="V13" s="45"/>
      <c r="W13" s="45"/>
      <c r="X13" s="45"/>
      <c r="AA13" s="46"/>
    </row>
    <row r="14" spans="1:29" ht="15.75" x14ac:dyDescent="0.25">
      <c r="A14" s="51" t="str">
        <f t="shared" si="0"/>
        <v>Hide</v>
      </c>
      <c r="B14" s="59"/>
      <c r="C14" s="60">
        <v>6</v>
      </c>
      <c r="D14" s="365"/>
      <c r="E14" s="366"/>
      <c r="F14" s="367"/>
      <c r="G14" s="122"/>
      <c r="H14" s="123"/>
      <c r="I14" s="163"/>
      <c r="J14" s="128"/>
      <c r="K14" s="125" t="str">
        <f t="shared" si="2"/>
        <v/>
      </c>
      <c r="L14" s="125" t="str">
        <f t="shared" si="3"/>
        <v/>
      </c>
      <c r="M14" s="125" t="str">
        <f t="shared" si="4"/>
        <v/>
      </c>
      <c r="N14" s="125" t="str">
        <f t="shared" si="5"/>
        <v/>
      </c>
      <c r="O14" s="127" t="str">
        <f t="shared" si="6"/>
        <v/>
      </c>
      <c r="P14" s="127" t="str">
        <f t="shared" si="7"/>
        <v/>
      </c>
      <c r="Q14" s="127">
        <f t="shared" si="8"/>
        <v>0</v>
      </c>
      <c r="R14" s="17"/>
      <c r="S14" s="61"/>
      <c r="T14" s="45"/>
      <c r="U14" s="45"/>
      <c r="V14" s="45"/>
      <c r="W14" s="45"/>
      <c r="X14" s="45"/>
      <c r="AA14" s="46"/>
    </row>
    <row r="15" spans="1:29" ht="15.75" x14ac:dyDescent="0.25">
      <c r="A15" s="51" t="str">
        <f t="shared" si="0"/>
        <v>Hide</v>
      </c>
      <c r="B15" s="59"/>
      <c r="C15" s="60">
        <v>7</v>
      </c>
      <c r="D15" s="365"/>
      <c r="E15" s="366"/>
      <c r="F15" s="367"/>
      <c r="G15" s="122"/>
      <c r="H15" s="123"/>
      <c r="I15" s="163"/>
      <c r="J15" s="128"/>
      <c r="K15" s="125" t="str">
        <f t="shared" si="2"/>
        <v/>
      </c>
      <c r="L15" s="125" t="str">
        <f t="shared" si="3"/>
        <v/>
      </c>
      <c r="M15" s="125" t="str">
        <f t="shared" si="4"/>
        <v/>
      </c>
      <c r="N15" s="125" t="str">
        <f t="shared" si="5"/>
        <v/>
      </c>
      <c r="O15" s="127" t="str">
        <f t="shared" si="6"/>
        <v/>
      </c>
      <c r="P15" s="127" t="str">
        <f t="shared" si="7"/>
        <v/>
      </c>
      <c r="Q15" s="127">
        <f t="shared" si="8"/>
        <v>0</v>
      </c>
      <c r="R15" s="17"/>
      <c r="S15" s="3"/>
      <c r="W15" s="45"/>
      <c r="X15" s="42"/>
    </row>
    <row r="16" spans="1:29" ht="15.75" x14ac:dyDescent="0.25">
      <c r="A16" s="51" t="str">
        <f t="shared" si="0"/>
        <v>Hide</v>
      </c>
      <c r="B16" s="59"/>
      <c r="C16" s="60">
        <v>8</v>
      </c>
      <c r="D16" s="365"/>
      <c r="E16" s="366"/>
      <c r="F16" s="367"/>
      <c r="G16" s="122"/>
      <c r="H16" s="123"/>
      <c r="I16" s="163"/>
      <c r="J16" s="128"/>
      <c r="K16" s="125" t="str">
        <f t="shared" si="2"/>
        <v/>
      </c>
      <c r="L16" s="125" t="str">
        <f t="shared" si="3"/>
        <v/>
      </c>
      <c r="M16" s="125" t="str">
        <f t="shared" si="4"/>
        <v/>
      </c>
      <c r="N16" s="125" t="str">
        <f t="shared" si="5"/>
        <v/>
      </c>
      <c r="O16" s="127" t="str">
        <f t="shared" si="6"/>
        <v/>
      </c>
      <c r="P16" s="127" t="str">
        <f t="shared" si="7"/>
        <v/>
      </c>
      <c r="Q16" s="127">
        <f t="shared" si="8"/>
        <v>0</v>
      </c>
      <c r="R16" s="17"/>
      <c r="S16" s="63"/>
      <c r="W16" s="45"/>
      <c r="X16" s="42"/>
    </row>
    <row r="17" spans="1:24" ht="15.75" x14ac:dyDescent="0.25">
      <c r="A17" s="51" t="str">
        <f t="shared" si="0"/>
        <v>Hide</v>
      </c>
      <c r="B17" s="59"/>
      <c r="C17" s="60">
        <v>9</v>
      </c>
      <c r="D17" s="365"/>
      <c r="E17" s="366"/>
      <c r="F17" s="367"/>
      <c r="G17" s="122"/>
      <c r="H17" s="123"/>
      <c r="I17" s="163"/>
      <c r="J17" s="128"/>
      <c r="K17" s="125" t="str">
        <f t="shared" si="2"/>
        <v/>
      </c>
      <c r="L17" s="125" t="str">
        <f t="shared" si="3"/>
        <v/>
      </c>
      <c r="M17" s="125" t="str">
        <f t="shared" si="4"/>
        <v/>
      </c>
      <c r="N17" s="125" t="str">
        <f t="shared" si="5"/>
        <v/>
      </c>
      <c r="O17" s="127" t="str">
        <f t="shared" si="6"/>
        <v/>
      </c>
      <c r="P17" s="127" t="str">
        <f t="shared" si="7"/>
        <v/>
      </c>
      <c r="Q17" s="127">
        <f t="shared" si="8"/>
        <v>0</v>
      </c>
      <c r="R17" s="17"/>
      <c r="S17" s="63"/>
      <c r="W17" s="45"/>
      <c r="X17" s="42"/>
    </row>
    <row r="18" spans="1:24" ht="15.75" x14ac:dyDescent="0.25">
      <c r="A18" s="51" t="str">
        <f t="shared" si="0"/>
        <v>Hide</v>
      </c>
      <c r="B18" s="59"/>
      <c r="C18" s="60">
        <v>10</v>
      </c>
      <c r="D18" s="365"/>
      <c r="E18" s="366"/>
      <c r="F18" s="367"/>
      <c r="G18" s="122"/>
      <c r="H18" s="123"/>
      <c r="I18" s="163"/>
      <c r="J18" s="128"/>
      <c r="K18" s="125" t="str">
        <f t="shared" si="2"/>
        <v/>
      </c>
      <c r="L18" s="125" t="str">
        <f t="shared" si="3"/>
        <v/>
      </c>
      <c r="M18" s="125" t="str">
        <f t="shared" si="4"/>
        <v/>
      </c>
      <c r="N18" s="125" t="str">
        <f t="shared" si="5"/>
        <v/>
      </c>
      <c r="O18" s="127" t="str">
        <f t="shared" si="6"/>
        <v/>
      </c>
      <c r="P18" s="127" t="str">
        <f t="shared" si="7"/>
        <v/>
      </c>
      <c r="Q18" s="127">
        <f t="shared" si="8"/>
        <v>0</v>
      </c>
      <c r="R18" s="17"/>
      <c r="S18" s="3"/>
      <c r="W18" s="45"/>
      <c r="X18" s="42"/>
    </row>
    <row r="19" spans="1:24" ht="15.75" x14ac:dyDescent="0.25">
      <c r="A19" s="51" t="str">
        <f t="shared" si="0"/>
        <v>Hide</v>
      </c>
      <c r="B19" s="59"/>
      <c r="C19" s="60">
        <v>11</v>
      </c>
      <c r="D19" s="365"/>
      <c r="E19" s="366"/>
      <c r="F19" s="367"/>
      <c r="G19" s="122"/>
      <c r="H19" s="123"/>
      <c r="I19" s="166"/>
      <c r="J19" s="128"/>
      <c r="K19" s="125" t="str">
        <f t="shared" si="2"/>
        <v/>
      </c>
      <c r="L19" s="125" t="str">
        <f t="shared" si="3"/>
        <v/>
      </c>
      <c r="M19" s="125" t="str">
        <f t="shared" si="4"/>
        <v/>
      </c>
      <c r="N19" s="125" t="str">
        <f t="shared" si="5"/>
        <v/>
      </c>
      <c r="O19" s="127" t="str">
        <f t="shared" si="6"/>
        <v/>
      </c>
      <c r="P19" s="127" t="str">
        <f t="shared" si="7"/>
        <v/>
      </c>
      <c r="Q19" s="127">
        <f t="shared" si="8"/>
        <v>0</v>
      </c>
      <c r="R19" s="17"/>
      <c r="S19" s="3"/>
      <c r="W19" s="45"/>
      <c r="X19" s="42"/>
    </row>
    <row r="20" spans="1:24" ht="15.75" x14ac:dyDescent="0.25">
      <c r="A20" s="51" t="str">
        <f t="shared" si="0"/>
        <v>Hide</v>
      </c>
      <c r="B20" s="59"/>
      <c r="C20" s="60">
        <v>12</v>
      </c>
      <c r="D20" s="365"/>
      <c r="E20" s="366"/>
      <c r="F20" s="367"/>
      <c r="G20" s="122"/>
      <c r="H20" s="123"/>
      <c r="I20" s="166"/>
      <c r="J20" s="128"/>
      <c r="K20" s="125" t="str">
        <f t="shared" si="2"/>
        <v/>
      </c>
      <c r="L20" s="125" t="str">
        <f t="shared" si="3"/>
        <v/>
      </c>
      <c r="M20" s="125" t="str">
        <f t="shared" si="4"/>
        <v/>
      </c>
      <c r="N20" s="125" t="str">
        <f t="shared" si="5"/>
        <v/>
      </c>
      <c r="O20" s="127" t="str">
        <f t="shared" si="6"/>
        <v/>
      </c>
      <c r="P20" s="127" t="str">
        <f t="shared" si="7"/>
        <v/>
      </c>
      <c r="Q20" s="127">
        <f t="shared" si="8"/>
        <v>0</v>
      </c>
      <c r="R20" s="17"/>
      <c r="S20" s="3"/>
      <c r="W20" s="45"/>
      <c r="X20" s="42"/>
    </row>
    <row r="21" spans="1:24" ht="15.75" x14ac:dyDescent="0.25">
      <c r="A21" s="51" t="str">
        <f t="shared" si="0"/>
        <v>Hide</v>
      </c>
      <c r="B21" s="59"/>
      <c r="C21" s="60">
        <v>13</v>
      </c>
      <c r="D21" s="365"/>
      <c r="E21" s="366"/>
      <c r="F21" s="367"/>
      <c r="G21" s="122"/>
      <c r="H21" s="123"/>
      <c r="I21" s="166"/>
      <c r="J21" s="128"/>
      <c r="K21" s="125" t="str">
        <f t="shared" si="2"/>
        <v/>
      </c>
      <c r="L21" s="125" t="str">
        <f t="shared" si="3"/>
        <v/>
      </c>
      <c r="M21" s="125" t="str">
        <f t="shared" si="4"/>
        <v/>
      </c>
      <c r="N21" s="125" t="str">
        <f t="shared" si="5"/>
        <v/>
      </c>
      <c r="O21" s="127" t="str">
        <f t="shared" si="6"/>
        <v/>
      </c>
      <c r="P21" s="127" t="str">
        <f t="shared" si="7"/>
        <v/>
      </c>
      <c r="Q21" s="127">
        <f t="shared" si="8"/>
        <v>0</v>
      </c>
      <c r="R21" s="17"/>
      <c r="S21" s="3"/>
      <c r="W21" s="45"/>
      <c r="X21" s="42"/>
    </row>
    <row r="22" spans="1:24" ht="15.75" x14ac:dyDescent="0.25">
      <c r="A22" s="51" t="str">
        <f t="shared" si="0"/>
        <v>Hide</v>
      </c>
      <c r="B22" s="59"/>
      <c r="C22" s="60">
        <v>14</v>
      </c>
      <c r="D22" s="365"/>
      <c r="E22" s="366"/>
      <c r="F22" s="367"/>
      <c r="G22" s="122"/>
      <c r="H22" s="123"/>
      <c r="I22" s="166"/>
      <c r="J22" s="128"/>
      <c r="K22" s="125" t="str">
        <f t="shared" si="2"/>
        <v/>
      </c>
      <c r="L22" s="125" t="str">
        <f t="shared" si="3"/>
        <v/>
      </c>
      <c r="M22" s="125" t="str">
        <f t="shared" si="4"/>
        <v/>
      </c>
      <c r="N22" s="125" t="str">
        <f t="shared" si="5"/>
        <v/>
      </c>
      <c r="O22" s="127" t="str">
        <f t="shared" si="6"/>
        <v/>
      </c>
      <c r="P22" s="127" t="str">
        <f t="shared" si="7"/>
        <v/>
      </c>
      <c r="Q22" s="127">
        <f t="shared" si="8"/>
        <v>0</v>
      </c>
      <c r="R22" s="17"/>
      <c r="S22" s="3"/>
      <c r="W22" s="45"/>
      <c r="X22" s="42"/>
    </row>
    <row r="23" spans="1:24" ht="15.75" x14ac:dyDescent="0.25">
      <c r="A23" s="51" t="str">
        <f t="shared" si="0"/>
        <v>Hide</v>
      </c>
      <c r="B23" s="59"/>
      <c r="C23" s="60">
        <v>15</v>
      </c>
      <c r="D23" s="365"/>
      <c r="E23" s="366"/>
      <c r="F23" s="367"/>
      <c r="G23" s="122"/>
      <c r="H23" s="123"/>
      <c r="I23" s="166"/>
      <c r="J23" s="128"/>
      <c r="K23" s="125" t="str">
        <f t="shared" si="2"/>
        <v/>
      </c>
      <c r="L23" s="125" t="str">
        <f t="shared" si="3"/>
        <v/>
      </c>
      <c r="M23" s="125" t="str">
        <f t="shared" si="4"/>
        <v/>
      </c>
      <c r="N23" s="125" t="str">
        <f t="shared" si="5"/>
        <v/>
      </c>
      <c r="O23" s="127" t="str">
        <f t="shared" si="6"/>
        <v/>
      </c>
      <c r="P23" s="127" t="str">
        <f t="shared" si="7"/>
        <v/>
      </c>
      <c r="Q23" s="127">
        <f t="shared" si="8"/>
        <v>0</v>
      </c>
      <c r="R23" s="17"/>
      <c r="S23" s="3"/>
      <c r="W23" s="45"/>
      <c r="X23" s="42"/>
    </row>
    <row r="24" spans="1:24" ht="15.75" x14ac:dyDescent="0.25">
      <c r="A24" s="51" t="str">
        <f t="shared" si="0"/>
        <v>Hide</v>
      </c>
      <c r="B24" s="59"/>
      <c r="C24" s="60">
        <v>16</v>
      </c>
      <c r="D24" s="365"/>
      <c r="E24" s="366"/>
      <c r="F24" s="367"/>
      <c r="G24" s="122"/>
      <c r="H24" s="123"/>
      <c r="I24" s="166"/>
      <c r="J24" s="128"/>
      <c r="K24" s="125" t="str">
        <f t="shared" si="2"/>
        <v/>
      </c>
      <c r="L24" s="125" t="str">
        <f t="shared" si="3"/>
        <v/>
      </c>
      <c r="M24" s="125" t="str">
        <f t="shared" si="4"/>
        <v/>
      </c>
      <c r="N24" s="125" t="str">
        <f t="shared" si="5"/>
        <v/>
      </c>
      <c r="O24" s="127" t="str">
        <f t="shared" si="6"/>
        <v/>
      </c>
      <c r="P24" s="127" t="str">
        <f t="shared" si="7"/>
        <v/>
      </c>
      <c r="Q24" s="127">
        <f t="shared" si="8"/>
        <v>0</v>
      </c>
      <c r="R24" s="17"/>
      <c r="S24" s="3"/>
      <c r="W24" s="45"/>
      <c r="X24" s="42"/>
    </row>
    <row r="25" spans="1:24" ht="15.75" x14ac:dyDescent="0.25">
      <c r="A25" s="51" t="str">
        <f t="shared" si="0"/>
        <v>Hide</v>
      </c>
      <c r="B25" s="59"/>
      <c r="C25" s="60">
        <v>17</v>
      </c>
      <c r="D25" s="365"/>
      <c r="E25" s="366"/>
      <c r="F25" s="367"/>
      <c r="G25" s="122"/>
      <c r="H25" s="123"/>
      <c r="I25" s="166"/>
      <c r="J25" s="128"/>
      <c r="K25" s="125" t="str">
        <f t="shared" si="2"/>
        <v/>
      </c>
      <c r="L25" s="125" t="str">
        <f t="shared" si="3"/>
        <v/>
      </c>
      <c r="M25" s="125" t="str">
        <f t="shared" si="4"/>
        <v/>
      </c>
      <c r="N25" s="125" t="str">
        <f t="shared" si="5"/>
        <v/>
      </c>
      <c r="O25" s="127" t="str">
        <f t="shared" si="6"/>
        <v/>
      </c>
      <c r="P25" s="127" t="str">
        <f t="shared" si="7"/>
        <v/>
      </c>
      <c r="Q25" s="127">
        <f t="shared" si="8"/>
        <v>0</v>
      </c>
      <c r="R25" s="17"/>
      <c r="S25" s="3"/>
      <c r="W25" s="45"/>
      <c r="X25" s="42"/>
    </row>
    <row r="26" spans="1:24" ht="15.75" x14ac:dyDescent="0.25">
      <c r="A26" s="51" t="str">
        <f t="shared" si="0"/>
        <v>Hide</v>
      </c>
      <c r="B26" s="59"/>
      <c r="C26" s="60">
        <v>18</v>
      </c>
      <c r="D26" s="365"/>
      <c r="E26" s="366"/>
      <c r="F26" s="367"/>
      <c r="G26" s="122"/>
      <c r="H26" s="123"/>
      <c r="I26" s="166"/>
      <c r="J26" s="128"/>
      <c r="K26" s="125" t="str">
        <f t="shared" si="2"/>
        <v/>
      </c>
      <c r="L26" s="125" t="str">
        <f t="shared" si="3"/>
        <v/>
      </c>
      <c r="M26" s="125" t="str">
        <f t="shared" si="4"/>
        <v/>
      </c>
      <c r="N26" s="125" t="str">
        <f t="shared" si="5"/>
        <v/>
      </c>
      <c r="O26" s="127" t="str">
        <f t="shared" si="6"/>
        <v/>
      </c>
      <c r="P26" s="127" t="str">
        <f t="shared" si="7"/>
        <v/>
      </c>
      <c r="Q26" s="127">
        <f t="shared" si="8"/>
        <v>0</v>
      </c>
      <c r="R26" s="17"/>
      <c r="S26" s="3"/>
      <c r="W26" s="45"/>
      <c r="X26" s="42"/>
    </row>
    <row r="27" spans="1:24" ht="15.75" x14ac:dyDescent="0.25">
      <c r="A27" s="51" t="str">
        <f t="shared" si="0"/>
        <v>Hide</v>
      </c>
      <c r="B27" s="59"/>
      <c r="C27" s="60">
        <v>19</v>
      </c>
      <c r="D27" s="365"/>
      <c r="E27" s="366"/>
      <c r="F27" s="367"/>
      <c r="G27" s="122"/>
      <c r="H27" s="123"/>
      <c r="I27" s="166"/>
      <c r="J27" s="128"/>
      <c r="K27" s="125" t="str">
        <f t="shared" si="2"/>
        <v/>
      </c>
      <c r="L27" s="125" t="str">
        <f t="shared" si="3"/>
        <v/>
      </c>
      <c r="M27" s="125" t="str">
        <f t="shared" si="4"/>
        <v/>
      </c>
      <c r="N27" s="125" t="str">
        <f t="shared" si="5"/>
        <v/>
      </c>
      <c r="O27" s="127" t="str">
        <f t="shared" si="6"/>
        <v/>
      </c>
      <c r="P27" s="127" t="str">
        <f t="shared" si="7"/>
        <v/>
      </c>
      <c r="Q27" s="127">
        <f t="shared" si="8"/>
        <v>0</v>
      </c>
      <c r="R27" s="17"/>
      <c r="S27" s="3"/>
      <c r="W27" s="45"/>
      <c r="X27" s="42"/>
    </row>
    <row r="28" spans="1:24" ht="15.75" x14ac:dyDescent="0.25">
      <c r="A28" s="51" t="str">
        <f t="shared" si="0"/>
        <v>Hide</v>
      </c>
      <c r="B28" s="59"/>
      <c r="C28" s="60">
        <v>20</v>
      </c>
      <c r="D28" s="365"/>
      <c r="E28" s="366"/>
      <c r="F28" s="367"/>
      <c r="G28" s="122"/>
      <c r="H28" s="123"/>
      <c r="I28" s="166"/>
      <c r="J28" s="128"/>
      <c r="K28" s="125" t="str">
        <f t="shared" si="2"/>
        <v/>
      </c>
      <c r="L28" s="125" t="str">
        <f t="shared" si="3"/>
        <v/>
      </c>
      <c r="M28" s="125" t="str">
        <f t="shared" si="4"/>
        <v/>
      </c>
      <c r="N28" s="125" t="str">
        <f t="shared" si="5"/>
        <v/>
      </c>
      <c r="O28" s="127" t="str">
        <f t="shared" si="6"/>
        <v/>
      </c>
      <c r="P28" s="127" t="str">
        <f t="shared" si="7"/>
        <v/>
      </c>
      <c r="Q28" s="127">
        <f t="shared" si="8"/>
        <v>0</v>
      </c>
      <c r="R28" s="17"/>
      <c r="S28" s="3"/>
      <c r="W28" s="45"/>
      <c r="X28" s="42"/>
    </row>
    <row r="29" spans="1:24" ht="15.75" x14ac:dyDescent="0.25">
      <c r="A29" s="51" t="str">
        <f t="shared" si="0"/>
        <v>Hide</v>
      </c>
      <c r="B29" s="59"/>
      <c r="C29" s="60">
        <v>21</v>
      </c>
      <c r="D29" s="365"/>
      <c r="E29" s="366"/>
      <c r="F29" s="367"/>
      <c r="G29" s="122"/>
      <c r="H29" s="123"/>
      <c r="I29" s="166"/>
      <c r="J29" s="128"/>
      <c r="K29" s="125" t="str">
        <f t="shared" si="2"/>
        <v/>
      </c>
      <c r="L29" s="125" t="str">
        <f t="shared" si="3"/>
        <v/>
      </c>
      <c r="M29" s="125" t="str">
        <f t="shared" si="4"/>
        <v/>
      </c>
      <c r="N29" s="125" t="str">
        <f t="shared" si="5"/>
        <v/>
      </c>
      <c r="O29" s="127" t="str">
        <f t="shared" si="6"/>
        <v/>
      </c>
      <c r="P29" s="127" t="str">
        <f t="shared" si="7"/>
        <v/>
      </c>
      <c r="Q29" s="127">
        <f t="shared" si="8"/>
        <v>0</v>
      </c>
      <c r="R29" s="17"/>
      <c r="S29" s="3"/>
      <c r="W29" s="45"/>
      <c r="X29" s="42"/>
    </row>
    <row r="30" spans="1:24" ht="15.75" x14ac:dyDescent="0.25">
      <c r="A30" s="51" t="str">
        <f t="shared" si="0"/>
        <v>Hide</v>
      </c>
      <c r="B30" s="59"/>
      <c r="C30" s="60">
        <v>22</v>
      </c>
      <c r="D30" s="365"/>
      <c r="E30" s="366"/>
      <c r="F30" s="367"/>
      <c r="G30" s="122"/>
      <c r="H30" s="123"/>
      <c r="I30" s="166"/>
      <c r="J30" s="128"/>
      <c r="K30" s="125" t="str">
        <f t="shared" si="2"/>
        <v/>
      </c>
      <c r="L30" s="125" t="str">
        <f t="shared" si="3"/>
        <v/>
      </c>
      <c r="M30" s="125" t="str">
        <f t="shared" si="4"/>
        <v/>
      </c>
      <c r="N30" s="125" t="str">
        <f t="shared" si="5"/>
        <v/>
      </c>
      <c r="O30" s="127" t="str">
        <f t="shared" si="6"/>
        <v/>
      </c>
      <c r="P30" s="127" t="str">
        <f t="shared" si="7"/>
        <v/>
      </c>
      <c r="Q30" s="127">
        <f t="shared" si="8"/>
        <v>0</v>
      </c>
      <c r="R30" s="17"/>
      <c r="S30" s="3"/>
      <c r="W30" s="45"/>
      <c r="X30" s="42"/>
    </row>
    <row r="31" spans="1:24" ht="15.75" x14ac:dyDescent="0.25">
      <c r="A31" s="51" t="str">
        <f t="shared" si="0"/>
        <v>Hide</v>
      </c>
      <c r="B31" s="59"/>
      <c r="C31" s="60">
        <v>23</v>
      </c>
      <c r="D31" s="365"/>
      <c r="E31" s="366"/>
      <c r="F31" s="367"/>
      <c r="G31" s="122"/>
      <c r="H31" s="123"/>
      <c r="I31" s="166"/>
      <c r="J31" s="128"/>
      <c r="K31" s="125" t="str">
        <f t="shared" si="2"/>
        <v/>
      </c>
      <c r="L31" s="125" t="str">
        <f t="shared" si="3"/>
        <v/>
      </c>
      <c r="M31" s="125" t="str">
        <f t="shared" si="4"/>
        <v/>
      </c>
      <c r="N31" s="125" t="str">
        <f t="shared" si="5"/>
        <v/>
      </c>
      <c r="O31" s="127" t="str">
        <f t="shared" si="6"/>
        <v/>
      </c>
      <c r="P31" s="127" t="str">
        <f t="shared" si="7"/>
        <v/>
      </c>
      <c r="Q31" s="127">
        <f t="shared" si="8"/>
        <v>0</v>
      </c>
      <c r="R31" s="17"/>
      <c r="S31" s="3"/>
      <c r="W31" s="45"/>
      <c r="X31" s="42"/>
    </row>
    <row r="32" spans="1:24" ht="15.75" x14ac:dyDescent="0.25">
      <c r="A32" s="51" t="str">
        <f t="shared" si="0"/>
        <v>Hide</v>
      </c>
      <c r="B32" s="59"/>
      <c r="C32" s="60">
        <v>24</v>
      </c>
      <c r="D32" s="365"/>
      <c r="E32" s="366"/>
      <c r="F32" s="367"/>
      <c r="G32" s="122"/>
      <c r="H32" s="123"/>
      <c r="I32" s="166"/>
      <c r="J32" s="128"/>
      <c r="K32" s="125" t="str">
        <f t="shared" si="2"/>
        <v/>
      </c>
      <c r="L32" s="125" t="str">
        <f t="shared" si="3"/>
        <v/>
      </c>
      <c r="M32" s="125" t="str">
        <f t="shared" si="4"/>
        <v/>
      </c>
      <c r="N32" s="125" t="str">
        <f t="shared" si="5"/>
        <v/>
      </c>
      <c r="O32" s="127" t="str">
        <f t="shared" si="6"/>
        <v/>
      </c>
      <c r="P32" s="127" t="str">
        <f t="shared" si="7"/>
        <v/>
      </c>
      <c r="Q32" s="127">
        <f t="shared" si="8"/>
        <v>0</v>
      </c>
      <c r="R32" s="17"/>
      <c r="S32" s="3"/>
      <c r="W32" s="45"/>
      <c r="X32" s="42"/>
    </row>
    <row r="33" spans="1:24" ht="15.75" x14ac:dyDescent="0.25">
      <c r="A33" s="51" t="str">
        <f t="shared" si="0"/>
        <v>Hide</v>
      </c>
      <c r="B33" s="59"/>
      <c r="C33" s="60">
        <v>25</v>
      </c>
      <c r="D33" s="365"/>
      <c r="E33" s="366"/>
      <c r="F33" s="367"/>
      <c r="G33" s="122"/>
      <c r="H33" s="123"/>
      <c r="I33" s="166"/>
      <c r="J33" s="128"/>
      <c r="K33" s="125" t="str">
        <f t="shared" si="2"/>
        <v/>
      </c>
      <c r="L33" s="125" t="str">
        <f t="shared" si="3"/>
        <v/>
      </c>
      <c r="M33" s="125" t="str">
        <f t="shared" si="4"/>
        <v/>
      </c>
      <c r="N33" s="125" t="str">
        <f t="shared" si="5"/>
        <v/>
      </c>
      <c r="O33" s="127" t="str">
        <f t="shared" si="6"/>
        <v/>
      </c>
      <c r="P33" s="127" t="str">
        <f t="shared" si="7"/>
        <v/>
      </c>
      <c r="Q33" s="127">
        <f t="shared" si="8"/>
        <v>0</v>
      </c>
      <c r="R33" s="17"/>
      <c r="S33" s="3"/>
      <c r="W33" s="45"/>
      <c r="X33" s="42"/>
    </row>
    <row r="34" spans="1:24" ht="15.75" x14ac:dyDescent="0.25">
      <c r="A34" s="51" t="str">
        <f t="shared" si="0"/>
        <v>Hide</v>
      </c>
      <c r="B34" s="59"/>
      <c r="C34" s="60">
        <v>26</v>
      </c>
      <c r="D34" s="365"/>
      <c r="E34" s="366"/>
      <c r="F34" s="367"/>
      <c r="G34" s="122"/>
      <c r="H34" s="123"/>
      <c r="I34" s="166"/>
      <c r="J34" s="128"/>
      <c r="K34" s="125" t="str">
        <f t="shared" si="2"/>
        <v/>
      </c>
      <c r="L34" s="125" t="str">
        <f t="shared" si="3"/>
        <v/>
      </c>
      <c r="M34" s="125" t="str">
        <f t="shared" si="4"/>
        <v/>
      </c>
      <c r="N34" s="125" t="str">
        <f t="shared" si="5"/>
        <v/>
      </c>
      <c r="O34" s="127" t="str">
        <f t="shared" si="6"/>
        <v/>
      </c>
      <c r="P34" s="127" t="str">
        <f t="shared" si="7"/>
        <v/>
      </c>
      <c r="Q34" s="127">
        <f t="shared" si="8"/>
        <v>0</v>
      </c>
      <c r="R34" s="17"/>
      <c r="S34" s="3"/>
      <c r="W34" s="45"/>
      <c r="X34" s="42"/>
    </row>
    <row r="35" spans="1:24" ht="15.75" x14ac:dyDescent="0.25">
      <c r="A35" s="51" t="str">
        <f t="shared" si="0"/>
        <v>Hide</v>
      </c>
      <c r="B35" s="59"/>
      <c r="C35" s="60">
        <v>27</v>
      </c>
      <c r="D35" s="365"/>
      <c r="E35" s="366"/>
      <c r="F35" s="367"/>
      <c r="G35" s="122"/>
      <c r="H35" s="123"/>
      <c r="I35" s="166"/>
      <c r="J35" s="128"/>
      <c r="K35" s="125" t="str">
        <f t="shared" si="2"/>
        <v/>
      </c>
      <c r="L35" s="125" t="str">
        <f t="shared" si="3"/>
        <v/>
      </c>
      <c r="M35" s="125" t="str">
        <f t="shared" si="4"/>
        <v/>
      </c>
      <c r="N35" s="125" t="str">
        <f t="shared" si="5"/>
        <v/>
      </c>
      <c r="O35" s="127" t="str">
        <f t="shared" si="6"/>
        <v/>
      </c>
      <c r="P35" s="127" t="str">
        <f t="shared" si="7"/>
        <v/>
      </c>
      <c r="Q35" s="127">
        <f t="shared" si="8"/>
        <v>0</v>
      </c>
      <c r="R35" s="17"/>
      <c r="S35" s="3"/>
      <c r="W35" s="45"/>
      <c r="X35" s="42"/>
    </row>
    <row r="36" spans="1:24" ht="15.75" x14ac:dyDescent="0.25">
      <c r="A36" s="51" t="str">
        <f t="shared" si="0"/>
        <v>Hide</v>
      </c>
      <c r="B36" s="59"/>
      <c r="C36" s="60">
        <v>28</v>
      </c>
      <c r="D36" s="365"/>
      <c r="E36" s="366"/>
      <c r="F36" s="367"/>
      <c r="G36" s="122"/>
      <c r="H36" s="123"/>
      <c r="I36" s="166"/>
      <c r="J36" s="128"/>
      <c r="K36" s="125" t="str">
        <f t="shared" si="2"/>
        <v/>
      </c>
      <c r="L36" s="125" t="str">
        <f t="shared" si="3"/>
        <v/>
      </c>
      <c r="M36" s="125" t="str">
        <f t="shared" si="4"/>
        <v/>
      </c>
      <c r="N36" s="125" t="str">
        <f t="shared" si="5"/>
        <v/>
      </c>
      <c r="O36" s="127" t="str">
        <f t="shared" si="6"/>
        <v/>
      </c>
      <c r="P36" s="127" t="str">
        <f t="shared" si="7"/>
        <v/>
      </c>
      <c r="Q36" s="127">
        <f t="shared" si="8"/>
        <v>0</v>
      </c>
      <c r="R36" s="17"/>
      <c r="S36" s="3"/>
      <c r="W36" s="45"/>
      <c r="X36" s="42"/>
    </row>
    <row r="37" spans="1:24" ht="15.75" x14ac:dyDescent="0.25">
      <c r="A37" s="51" t="str">
        <f t="shared" si="0"/>
        <v>Hide</v>
      </c>
      <c r="B37" s="59"/>
      <c r="C37" s="60">
        <v>29</v>
      </c>
      <c r="D37" s="365"/>
      <c r="E37" s="366"/>
      <c r="F37" s="367"/>
      <c r="G37" s="122"/>
      <c r="H37" s="123"/>
      <c r="I37" s="166"/>
      <c r="J37" s="128"/>
      <c r="K37" s="125" t="str">
        <f t="shared" si="2"/>
        <v/>
      </c>
      <c r="L37" s="125" t="str">
        <f t="shared" si="3"/>
        <v/>
      </c>
      <c r="M37" s="125" t="str">
        <f t="shared" si="4"/>
        <v/>
      </c>
      <c r="N37" s="125" t="str">
        <f t="shared" si="5"/>
        <v/>
      </c>
      <c r="O37" s="127" t="str">
        <f t="shared" si="6"/>
        <v/>
      </c>
      <c r="P37" s="127" t="str">
        <f t="shared" si="7"/>
        <v/>
      </c>
      <c r="Q37" s="127">
        <f t="shared" si="8"/>
        <v>0</v>
      </c>
      <c r="R37" s="17"/>
      <c r="S37" s="3"/>
      <c r="W37" s="45"/>
      <c r="X37" s="42"/>
    </row>
    <row r="38" spans="1:24" ht="15.75" x14ac:dyDescent="0.25">
      <c r="A38" s="51" t="str">
        <f t="shared" si="0"/>
        <v>Hide</v>
      </c>
      <c r="B38" s="59"/>
      <c r="C38" s="60">
        <v>30</v>
      </c>
      <c r="D38" s="365"/>
      <c r="E38" s="366"/>
      <c r="F38" s="367"/>
      <c r="G38" s="122"/>
      <c r="H38" s="123"/>
      <c r="I38" s="166"/>
      <c r="J38" s="128"/>
      <c r="K38" s="125" t="str">
        <f t="shared" si="2"/>
        <v/>
      </c>
      <c r="L38" s="125" t="str">
        <f t="shared" si="3"/>
        <v/>
      </c>
      <c r="M38" s="125" t="str">
        <f t="shared" si="4"/>
        <v/>
      </c>
      <c r="N38" s="125" t="str">
        <f t="shared" si="5"/>
        <v/>
      </c>
      <c r="O38" s="127" t="str">
        <f t="shared" si="6"/>
        <v/>
      </c>
      <c r="P38" s="127" t="str">
        <f t="shared" si="7"/>
        <v/>
      </c>
      <c r="Q38" s="127">
        <f t="shared" si="8"/>
        <v>0</v>
      </c>
      <c r="R38" s="17"/>
      <c r="S38" s="3"/>
      <c r="W38" s="45"/>
      <c r="X38" s="42"/>
    </row>
    <row r="39" spans="1:24" ht="15.75" x14ac:dyDescent="0.25">
      <c r="A39" s="51" t="str">
        <f t="shared" si="0"/>
        <v>Hide</v>
      </c>
      <c r="B39" s="59"/>
      <c r="C39" s="60">
        <v>31</v>
      </c>
      <c r="D39" s="365"/>
      <c r="E39" s="366"/>
      <c r="F39" s="367"/>
      <c r="G39" s="122"/>
      <c r="H39" s="123"/>
      <c r="I39" s="166"/>
      <c r="J39" s="128"/>
      <c r="K39" s="125" t="str">
        <f t="shared" si="2"/>
        <v/>
      </c>
      <c r="L39" s="125" t="str">
        <f t="shared" si="3"/>
        <v/>
      </c>
      <c r="M39" s="125" t="str">
        <f t="shared" si="4"/>
        <v/>
      </c>
      <c r="N39" s="125" t="str">
        <f t="shared" si="5"/>
        <v/>
      </c>
      <c r="O39" s="127" t="str">
        <f t="shared" si="6"/>
        <v/>
      </c>
      <c r="P39" s="127" t="str">
        <f t="shared" si="7"/>
        <v/>
      </c>
      <c r="Q39" s="127">
        <f t="shared" si="8"/>
        <v>0</v>
      </c>
      <c r="R39" s="17"/>
      <c r="S39" s="3"/>
      <c r="W39" s="45"/>
      <c r="X39" s="42"/>
    </row>
    <row r="40" spans="1:24" ht="15.75" x14ac:dyDescent="0.25">
      <c r="A40" s="51" t="str">
        <f t="shared" si="0"/>
        <v>Hide</v>
      </c>
      <c r="B40" s="59"/>
      <c r="C40" s="60">
        <v>32</v>
      </c>
      <c r="D40" s="365"/>
      <c r="E40" s="366"/>
      <c r="F40" s="367"/>
      <c r="G40" s="122"/>
      <c r="H40" s="123"/>
      <c r="I40" s="166"/>
      <c r="J40" s="128"/>
      <c r="K40" s="125" t="str">
        <f t="shared" si="2"/>
        <v/>
      </c>
      <c r="L40" s="125" t="str">
        <f t="shared" si="3"/>
        <v/>
      </c>
      <c r="M40" s="125" t="str">
        <f t="shared" si="4"/>
        <v/>
      </c>
      <c r="N40" s="125" t="str">
        <f t="shared" si="5"/>
        <v/>
      </c>
      <c r="O40" s="127" t="str">
        <f t="shared" si="6"/>
        <v/>
      </c>
      <c r="P40" s="127" t="str">
        <f t="shared" si="7"/>
        <v/>
      </c>
      <c r="Q40" s="127">
        <f t="shared" si="8"/>
        <v>0</v>
      </c>
      <c r="R40" s="17"/>
      <c r="S40" s="3"/>
      <c r="W40" s="45"/>
      <c r="X40" s="42"/>
    </row>
    <row r="41" spans="1:24" ht="15.75" x14ac:dyDescent="0.25">
      <c r="A41" s="51" t="str">
        <f t="shared" ref="A41:A72" si="9">IF(OR(D41&lt;&gt;"",G41&lt;&gt;"",H41&lt;&gt;"",I41&lt;&gt;"",J41&lt;&gt;""),"Show","Hide")</f>
        <v>Hide</v>
      </c>
      <c r="B41" s="59"/>
      <c r="C41" s="60">
        <v>33</v>
      </c>
      <c r="D41" s="365"/>
      <c r="E41" s="366"/>
      <c r="F41" s="367"/>
      <c r="G41" s="122"/>
      <c r="H41" s="123"/>
      <c r="I41" s="166"/>
      <c r="J41" s="128"/>
      <c r="K41" s="125" t="str">
        <f t="shared" si="2"/>
        <v/>
      </c>
      <c r="L41" s="125" t="str">
        <f t="shared" si="3"/>
        <v/>
      </c>
      <c r="M41" s="125" t="str">
        <f t="shared" si="4"/>
        <v/>
      </c>
      <c r="N41" s="125" t="str">
        <f t="shared" si="5"/>
        <v/>
      </c>
      <c r="O41" s="127" t="str">
        <f t="shared" si="6"/>
        <v/>
      </c>
      <c r="P41" s="127" t="str">
        <f t="shared" si="7"/>
        <v/>
      </c>
      <c r="Q41" s="127">
        <f t="shared" si="8"/>
        <v>0</v>
      </c>
      <c r="R41" s="17"/>
      <c r="S41" s="3"/>
      <c r="W41" s="45"/>
      <c r="X41" s="42"/>
    </row>
    <row r="42" spans="1:24" ht="15.75" x14ac:dyDescent="0.25">
      <c r="A42" s="51" t="str">
        <f t="shared" si="9"/>
        <v>Hide</v>
      </c>
      <c r="B42" s="59"/>
      <c r="C42" s="60">
        <v>34</v>
      </c>
      <c r="D42" s="365"/>
      <c r="E42" s="366"/>
      <c r="F42" s="367"/>
      <c r="G42" s="122"/>
      <c r="H42" s="123"/>
      <c r="I42" s="166"/>
      <c r="J42" s="128"/>
      <c r="K42" s="125" t="str">
        <f t="shared" si="2"/>
        <v/>
      </c>
      <c r="L42" s="125" t="str">
        <f t="shared" si="3"/>
        <v/>
      </c>
      <c r="M42" s="125" t="str">
        <f t="shared" si="4"/>
        <v/>
      </c>
      <c r="N42" s="125" t="str">
        <f t="shared" si="5"/>
        <v/>
      </c>
      <c r="O42" s="127" t="str">
        <f t="shared" si="6"/>
        <v/>
      </c>
      <c r="P42" s="127" t="str">
        <f t="shared" si="7"/>
        <v/>
      </c>
      <c r="Q42" s="127">
        <f t="shared" si="8"/>
        <v>0</v>
      </c>
      <c r="R42" s="17"/>
      <c r="S42" s="3"/>
      <c r="W42" s="45"/>
      <c r="X42" s="42"/>
    </row>
    <row r="43" spans="1:24" ht="15.75" x14ac:dyDescent="0.25">
      <c r="A43" s="51" t="str">
        <f t="shared" si="9"/>
        <v>Hide</v>
      </c>
      <c r="B43" s="59"/>
      <c r="C43" s="60">
        <v>35</v>
      </c>
      <c r="D43" s="365"/>
      <c r="E43" s="366"/>
      <c r="F43" s="367"/>
      <c r="G43" s="122"/>
      <c r="H43" s="123"/>
      <c r="I43" s="166"/>
      <c r="J43" s="128"/>
      <c r="K43" s="125" t="str">
        <f t="shared" si="2"/>
        <v/>
      </c>
      <c r="L43" s="125" t="str">
        <f t="shared" si="3"/>
        <v/>
      </c>
      <c r="M43" s="125" t="str">
        <f t="shared" si="4"/>
        <v/>
      </c>
      <c r="N43" s="125" t="str">
        <f t="shared" si="5"/>
        <v/>
      </c>
      <c r="O43" s="127" t="str">
        <f t="shared" si="6"/>
        <v/>
      </c>
      <c r="P43" s="127" t="str">
        <f t="shared" si="7"/>
        <v/>
      </c>
      <c r="Q43" s="127">
        <f t="shared" si="8"/>
        <v>0</v>
      </c>
      <c r="R43" s="17"/>
      <c r="S43" s="3"/>
      <c r="W43" s="45"/>
      <c r="X43" s="42"/>
    </row>
    <row r="44" spans="1:24" ht="15.75" x14ac:dyDescent="0.25">
      <c r="A44" s="51" t="str">
        <f t="shared" si="9"/>
        <v>Hide</v>
      </c>
      <c r="B44" s="59"/>
      <c r="C44" s="60">
        <v>36</v>
      </c>
      <c r="D44" s="365"/>
      <c r="E44" s="366"/>
      <c r="F44" s="367"/>
      <c r="G44" s="122"/>
      <c r="H44" s="123"/>
      <c r="I44" s="166"/>
      <c r="J44" s="128"/>
      <c r="K44" s="125" t="str">
        <f t="shared" si="2"/>
        <v/>
      </c>
      <c r="L44" s="125" t="str">
        <f t="shared" si="3"/>
        <v/>
      </c>
      <c r="M44" s="125" t="str">
        <f t="shared" si="4"/>
        <v/>
      </c>
      <c r="N44" s="125" t="str">
        <f t="shared" si="5"/>
        <v/>
      </c>
      <c r="O44" s="127" t="str">
        <f t="shared" si="6"/>
        <v/>
      </c>
      <c r="P44" s="127" t="str">
        <f t="shared" si="7"/>
        <v/>
      </c>
      <c r="Q44" s="127">
        <f t="shared" si="8"/>
        <v>0</v>
      </c>
      <c r="R44" s="17"/>
      <c r="S44" s="3"/>
      <c r="W44" s="45"/>
      <c r="X44" s="42"/>
    </row>
    <row r="45" spans="1:24" ht="15.75" x14ac:dyDescent="0.25">
      <c r="A45" s="51" t="str">
        <f t="shared" si="9"/>
        <v>Hide</v>
      </c>
      <c r="B45" s="59"/>
      <c r="C45" s="60">
        <v>37</v>
      </c>
      <c r="D45" s="365"/>
      <c r="E45" s="366"/>
      <c r="F45" s="367"/>
      <c r="G45" s="122"/>
      <c r="H45" s="123"/>
      <c r="I45" s="166"/>
      <c r="J45" s="128"/>
      <c r="K45" s="125" t="str">
        <f t="shared" si="2"/>
        <v/>
      </c>
      <c r="L45" s="125" t="str">
        <f t="shared" si="3"/>
        <v/>
      </c>
      <c r="M45" s="125" t="str">
        <f t="shared" si="4"/>
        <v/>
      </c>
      <c r="N45" s="125" t="str">
        <f t="shared" si="5"/>
        <v/>
      </c>
      <c r="O45" s="127" t="str">
        <f t="shared" si="6"/>
        <v/>
      </c>
      <c r="P45" s="127" t="str">
        <f t="shared" si="7"/>
        <v/>
      </c>
      <c r="Q45" s="127">
        <f t="shared" si="8"/>
        <v>0</v>
      </c>
      <c r="R45" s="17"/>
      <c r="S45" s="3"/>
      <c r="W45" s="45"/>
      <c r="X45" s="42"/>
    </row>
    <row r="46" spans="1:24" ht="15.75" x14ac:dyDescent="0.25">
      <c r="A46" s="51" t="str">
        <f t="shared" si="9"/>
        <v>Hide</v>
      </c>
      <c r="B46" s="59"/>
      <c r="C46" s="60">
        <v>38</v>
      </c>
      <c r="D46" s="365"/>
      <c r="E46" s="366"/>
      <c r="F46" s="367"/>
      <c r="G46" s="122"/>
      <c r="H46" s="123"/>
      <c r="I46" s="166"/>
      <c r="J46" s="128"/>
      <c r="K46" s="125" t="str">
        <f t="shared" si="2"/>
        <v/>
      </c>
      <c r="L46" s="125" t="str">
        <f t="shared" si="3"/>
        <v/>
      </c>
      <c r="M46" s="125" t="str">
        <f t="shared" si="4"/>
        <v/>
      </c>
      <c r="N46" s="125" t="str">
        <f t="shared" si="5"/>
        <v/>
      </c>
      <c r="O46" s="127" t="str">
        <f t="shared" si="6"/>
        <v/>
      </c>
      <c r="P46" s="127" t="str">
        <f t="shared" si="7"/>
        <v/>
      </c>
      <c r="Q46" s="127">
        <f t="shared" si="8"/>
        <v>0</v>
      </c>
      <c r="R46" s="17"/>
      <c r="S46" s="3"/>
      <c r="W46" s="45"/>
      <c r="X46" s="42"/>
    </row>
    <row r="47" spans="1:24" ht="15.75" x14ac:dyDescent="0.25">
      <c r="A47" s="51" t="str">
        <f t="shared" si="9"/>
        <v>Hide</v>
      </c>
      <c r="B47" s="59"/>
      <c r="C47" s="60">
        <v>39</v>
      </c>
      <c r="D47" s="365"/>
      <c r="E47" s="366"/>
      <c r="F47" s="367"/>
      <c r="G47" s="122"/>
      <c r="H47" s="123"/>
      <c r="I47" s="166"/>
      <c r="J47" s="128"/>
      <c r="K47" s="125" t="str">
        <f t="shared" si="2"/>
        <v/>
      </c>
      <c r="L47" s="125" t="str">
        <f t="shared" si="3"/>
        <v/>
      </c>
      <c r="M47" s="125" t="str">
        <f t="shared" si="4"/>
        <v/>
      </c>
      <c r="N47" s="125" t="str">
        <f t="shared" si="5"/>
        <v/>
      </c>
      <c r="O47" s="127" t="str">
        <f t="shared" si="6"/>
        <v/>
      </c>
      <c r="P47" s="127" t="str">
        <f t="shared" si="7"/>
        <v/>
      </c>
      <c r="Q47" s="127">
        <f t="shared" si="8"/>
        <v>0</v>
      </c>
      <c r="R47" s="17"/>
      <c r="S47" s="3"/>
      <c r="W47" s="45"/>
      <c r="X47" s="42"/>
    </row>
    <row r="48" spans="1:24" ht="15.75" x14ac:dyDescent="0.25">
      <c r="A48" s="51" t="str">
        <f t="shared" si="9"/>
        <v>Hide</v>
      </c>
      <c r="B48" s="59"/>
      <c r="C48" s="60">
        <v>40</v>
      </c>
      <c r="D48" s="365"/>
      <c r="E48" s="366"/>
      <c r="F48" s="367"/>
      <c r="G48" s="122"/>
      <c r="H48" s="123"/>
      <c r="I48" s="166"/>
      <c r="J48" s="128"/>
      <c r="K48" s="125" t="str">
        <f t="shared" si="2"/>
        <v/>
      </c>
      <c r="L48" s="125" t="str">
        <f t="shared" si="3"/>
        <v/>
      </c>
      <c r="M48" s="125" t="str">
        <f t="shared" si="4"/>
        <v/>
      </c>
      <c r="N48" s="125" t="str">
        <f t="shared" si="5"/>
        <v/>
      </c>
      <c r="O48" s="127" t="str">
        <f t="shared" si="6"/>
        <v/>
      </c>
      <c r="P48" s="127" t="str">
        <f t="shared" si="7"/>
        <v/>
      </c>
      <c r="Q48" s="127">
        <f t="shared" si="8"/>
        <v>0</v>
      </c>
      <c r="R48" s="17"/>
      <c r="S48" s="3"/>
      <c r="W48" s="45"/>
      <c r="X48" s="42"/>
    </row>
    <row r="49" spans="1:24" ht="15.75" x14ac:dyDescent="0.25">
      <c r="A49" s="51" t="str">
        <f t="shared" si="9"/>
        <v>Hide</v>
      </c>
      <c r="B49" s="59"/>
      <c r="C49" s="60">
        <v>41</v>
      </c>
      <c r="D49" s="365"/>
      <c r="E49" s="366"/>
      <c r="F49" s="367"/>
      <c r="G49" s="122"/>
      <c r="H49" s="123"/>
      <c r="I49" s="166"/>
      <c r="J49" s="128"/>
      <c r="K49" s="125" t="str">
        <f t="shared" si="2"/>
        <v/>
      </c>
      <c r="L49" s="125" t="str">
        <f t="shared" si="3"/>
        <v/>
      </c>
      <c r="M49" s="125" t="str">
        <f t="shared" si="4"/>
        <v/>
      </c>
      <c r="N49" s="125" t="str">
        <f t="shared" si="5"/>
        <v/>
      </c>
      <c r="O49" s="127" t="str">
        <f t="shared" si="6"/>
        <v/>
      </c>
      <c r="P49" s="127" t="str">
        <f t="shared" si="7"/>
        <v/>
      </c>
      <c r="Q49" s="127">
        <f t="shared" si="8"/>
        <v>0</v>
      </c>
      <c r="R49" s="17"/>
      <c r="S49" s="3"/>
      <c r="W49" s="45"/>
      <c r="X49" s="42"/>
    </row>
    <row r="50" spans="1:24" ht="15.75" x14ac:dyDescent="0.25">
      <c r="A50" s="51" t="str">
        <f t="shared" si="9"/>
        <v>Hide</v>
      </c>
      <c r="B50" s="59"/>
      <c r="C50" s="60">
        <v>42</v>
      </c>
      <c r="D50" s="365"/>
      <c r="E50" s="366"/>
      <c r="F50" s="367"/>
      <c r="G50" s="122"/>
      <c r="H50" s="123"/>
      <c r="I50" s="166"/>
      <c r="J50" s="128"/>
      <c r="K50" s="125" t="str">
        <f t="shared" si="2"/>
        <v/>
      </c>
      <c r="L50" s="125" t="str">
        <f t="shared" si="3"/>
        <v/>
      </c>
      <c r="M50" s="125" t="str">
        <f t="shared" si="4"/>
        <v/>
      </c>
      <c r="N50" s="125" t="str">
        <f t="shared" si="5"/>
        <v/>
      </c>
      <c r="O50" s="127" t="str">
        <f t="shared" si="6"/>
        <v/>
      </c>
      <c r="P50" s="127" t="str">
        <f t="shared" si="7"/>
        <v/>
      </c>
      <c r="Q50" s="127">
        <f t="shared" si="8"/>
        <v>0</v>
      </c>
      <c r="R50" s="17"/>
      <c r="S50" s="3"/>
      <c r="W50" s="45"/>
      <c r="X50" s="42"/>
    </row>
    <row r="51" spans="1:24" ht="15.75" x14ac:dyDescent="0.25">
      <c r="A51" s="51" t="str">
        <f t="shared" si="9"/>
        <v>Hide</v>
      </c>
      <c r="B51" s="59"/>
      <c r="C51" s="60">
        <v>43</v>
      </c>
      <c r="D51" s="365"/>
      <c r="E51" s="366"/>
      <c r="F51" s="367"/>
      <c r="G51" s="122"/>
      <c r="H51" s="123"/>
      <c r="I51" s="166"/>
      <c r="J51" s="128"/>
      <c r="K51" s="125" t="str">
        <f t="shared" si="2"/>
        <v/>
      </c>
      <c r="L51" s="125" t="str">
        <f t="shared" si="3"/>
        <v/>
      </c>
      <c r="M51" s="125" t="str">
        <f t="shared" si="4"/>
        <v/>
      </c>
      <c r="N51" s="125" t="str">
        <f t="shared" si="5"/>
        <v/>
      </c>
      <c r="O51" s="127" t="str">
        <f t="shared" si="6"/>
        <v/>
      </c>
      <c r="P51" s="127" t="str">
        <f t="shared" si="7"/>
        <v/>
      </c>
      <c r="Q51" s="127">
        <f t="shared" si="8"/>
        <v>0</v>
      </c>
      <c r="R51" s="17"/>
      <c r="S51" s="3"/>
      <c r="W51" s="45"/>
      <c r="X51" s="42"/>
    </row>
    <row r="52" spans="1:24" ht="15.75" x14ac:dyDescent="0.25">
      <c r="A52" s="51" t="str">
        <f t="shared" si="9"/>
        <v>Hide</v>
      </c>
      <c r="B52" s="59"/>
      <c r="C52" s="60">
        <v>44</v>
      </c>
      <c r="D52" s="365"/>
      <c r="E52" s="366"/>
      <c r="F52" s="367"/>
      <c r="G52" s="122"/>
      <c r="H52" s="123"/>
      <c r="I52" s="166"/>
      <c r="J52" s="128"/>
      <c r="K52" s="125" t="str">
        <f t="shared" si="2"/>
        <v/>
      </c>
      <c r="L52" s="125" t="str">
        <f t="shared" si="3"/>
        <v/>
      </c>
      <c r="M52" s="125" t="str">
        <f t="shared" si="4"/>
        <v/>
      </c>
      <c r="N52" s="125" t="str">
        <f t="shared" si="5"/>
        <v/>
      </c>
      <c r="O52" s="127" t="str">
        <f t="shared" si="6"/>
        <v/>
      </c>
      <c r="P52" s="127" t="str">
        <f t="shared" si="7"/>
        <v/>
      </c>
      <c r="Q52" s="127">
        <f t="shared" si="8"/>
        <v>0</v>
      </c>
      <c r="R52" s="17"/>
      <c r="S52" s="3"/>
      <c r="W52" s="45"/>
      <c r="X52" s="42"/>
    </row>
    <row r="53" spans="1:24" ht="15.75" x14ac:dyDescent="0.25">
      <c r="A53" s="51" t="str">
        <f t="shared" si="9"/>
        <v>Hide</v>
      </c>
      <c r="B53" s="59"/>
      <c r="C53" s="60">
        <v>45</v>
      </c>
      <c r="D53" s="365"/>
      <c r="E53" s="366"/>
      <c r="F53" s="367"/>
      <c r="G53" s="122"/>
      <c r="H53" s="123"/>
      <c r="I53" s="166"/>
      <c r="J53" s="128"/>
      <c r="K53" s="125" t="str">
        <f t="shared" si="2"/>
        <v/>
      </c>
      <c r="L53" s="125" t="str">
        <f t="shared" si="3"/>
        <v/>
      </c>
      <c r="M53" s="125" t="str">
        <f t="shared" si="4"/>
        <v/>
      </c>
      <c r="N53" s="125" t="str">
        <f t="shared" si="5"/>
        <v/>
      </c>
      <c r="O53" s="127" t="str">
        <f t="shared" si="6"/>
        <v/>
      </c>
      <c r="P53" s="127" t="str">
        <f t="shared" si="7"/>
        <v/>
      </c>
      <c r="Q53" s="127">
        <f t="shared" si="8"/>
        <v>0</v>
      </c>
      <c r="R53" s="17"/>
      <c r="S53" s="3"/>
      <c r="W53" s="45"/>
      <c r="X53" s="42"/>
    </row>
    <row r="54" spans="1:24" ht="15.75" x14ac:dyDescent="0.25">
      <c r="A54" s="51" t="str">
        <f t="shared" si="9"/>
        <v>Hide</v>
      </c>
      <c r="B54" s="59"/>
      <c r="C54" s="60">
        <v>46</v>
      </c>
      <c r="D54" s="365"/>
      <c r="E54" s="366"/>
      <c r="F54" s="367"/>
      <c r="G54" s="122"/>
      <c r="H54" s="123"/>
      <c r="I54" s="166"/>
      <c r="J54" s="128"/>
      <c r="K54" s="125" t="str">
        <f t="shared" si="2"/>
        <v/>
      </c>
      <c r="L54" s="125" t="str">
        <f t="shared" si="3"/>
        <v/>
      </c>
      <c r="M54" s="125" t="str">
        <f t="shared" si="4"/>
        <v/>
      </c>
      <c r="N54" s="125" t="str">
        <f t="shared" si="5"/>
        <v/>
      </c>
      <c r="O54" s="127" t="str">
        <f t="shared" si="6"/>
        <v/>
      </c>
      <c r="P54" s="127" t="str">
        <f t="shared" si="7"/>
        <v/>
      </c>
      <c r="Q54" s="127">
        <f t="shared" si="8"/>
        <v>0</v>
      </c>
      <c r="R54" s="17"/>
      <c r="S54" s="3"/>
      <c r="W54" s="45"/>
      <c r="X54" s="42"/>
    </row>
    <row r="55" spans="1:24" ht="15.75" x14ac:dyDescent="0.25">
      <c r="A55" s="51" t="str">
        <f t="shared" si="9"/>
        <v>Hide</v>
      </c>
      <c r="B55" s="59"/>
      <c r="C55" s="60">
        <v>47</v>
      </c>
      <c r="D55" s="365"/>
      <c r="E55" s="366"/>
      <c r="F55" s="367"/>
      <c r="G55" s="122"/>
      <c r="H55" s="123"/>
      <c r="I55" s="166"/>
      <c r="J55" s="128"/>
      <c r="K55" s="125" t="str">
        <f t="shared" si="2"/>
        <v/>
      </c>
      <c r="L55" s="125" t="str">
        <f t="shared" si="3"/>
        <v/>
      </c>
      <c r="M55" s="125" t="str">
        <f t="shared" si="4"/>
        <v/>
      </c>
      <c r="N55" s="125" t="str">
        <f t="shared" si="5"/>
        <v/>
      </c>
      <c r="O55" s="127" t="str">
        <f t="shared" si="6"/>
        <v/>
      </c>
      <c r="P55" s="127" t="str">
        <f t="shared" si="7"/>
        <v/>
      </c>
      <c r="Q55" s="127">
        <f t="shared" si="8"/>
        <v>0</v>
      </c>
      <c r="R55" s="17"/>
      <c r="S55" s="3"/>
      <c r="W55" s="45"/>
      <c r="X55" s="42"/>
    </row>
    <row r="56" spans="1:24" ht="15.75" x14ac:dyDescent="0.25">
      <c r="A56" s="51" t="str">
        <f t="shared" si="9"/>
        <v>Hide</v>
      </c>
      <c r="B56" s="59"/>
      <c r="C56" s="60">
        <v>48</v>
      </c>
      <c r="D56" s="365"/>
      <c r="E56" s="366"/>
      <c r="F56" s="367"/>
      <c r="G56" s="122"/>
      <c r="H56" s="123"/>
      <c r="I56" s="166"/>
      <c r="J56" s="128"/>
      <c r="K56" s="125" t="str">
        <f t="shared" si="2"/>
        <v/>
      </c>
      <c r="L56" s="125" t="str">
        <f t="shared" si="3"/>
        <v/>
      </c>
      <c r="M56" s="125" t="str">
        <f t="shared" si="4"/>
        <v/>
      </c>
      <c r="N56" s="125" t="str">
        <f t="shared" si="5"/>
        <v/>
      </c>
      <c r="O56" s="127" t="str">
        <f t="shared" si="6"/>
        <v/>
      </c>
      <c r="P56" s="127" t="str">
        <f t="shared" si="7"/>
        <v/>
      </c>
      <c r="Q56" s="127">
        <f t="shared" si="8"/>
        <v>0</v>
      </c>
      <c r="R56" s="17"/>
      <c r="S56" s="3"/>
      <c r="W56" s="45"/>
      <c r="X56" s="42"/>
    </row>
    <row r="57" spans="1:24" ht="15.75" x14ac:dyDescent="0.25">
      <c r="A57" s="51" t="str">
        <f t="shared" si="9"/>
        <v>Hide</v>
      </c>
      <c r="B57" s="59"/>
      <c r="C57" s="60">
        <v>49</v>
      </c>
      <c r="D57" s="365"/>
      <c r="E57" s="366"/>
      <c r="F57" s="367"/>
      <c r="G57" s="122"/>
      <c r="H57" s="123"/>
      <c r="I57" s="166"/>
      <c r="J57" s="128"/>
      <c r="K57" s="125" t="str">
        <f t="shared" si="2"/>
        <v/>
      </c>
      <c r="L57" s="125" t="str">
        <f t="shared" si="3"/>
        <v/>
      </c>
      <c r="M57" s="125" t="str">
        <f t="shared" si="4"/>
        <v/>
      </c>
      <c r="N57" s="125" t="str">
        <f t="shared" si="5"/>
        <v/>
      </c>
      <c r="O57" s="127" t="str">
        <f t="shared" si="6"/>
        <v/>
      </c>
      <c r="P57" s="127" t="str">
        <f t="shared" si="7"/>
        <v/>
      </c>
      <c r="Q57" s="127">
        <f t="shared" si="8"/>
        <v>0</v>
      </c>
      <c r="R57" s="17"/>
      <c r="S57" s="3"/>
      <c r="W57" s="45"/>
      <c r="X57" s="42"/>
    </row>
    <row r="58" spans="1:24" ht="15.75" x14ac:dyDescent="0.25">
      <c r="A58" s="51" t="str">
        <f t="shared" si="9"/>
        <v>Hide</v>
      </c>
      <c r="B58" s="59"/>
      <c r="C58" s="60">
        <v>50</v>
      </c>
      <c r="D58" s="365"/>
      <c r="E58" s="366"/>
      <c r="F58" s="367"/>
      <c r="G58" s="122"/>
      <c r="H58" s="123"/>
      <c r="I58" s="166"/>
      <c r="J58" s="128"/>
      <c r="K58" s="125" t="str">
        <f t="shared" si="2"/>
        <v/>
      </c>
      <c r="L58" s="125" t="str">
        <f t="shared" si="3"/>
        <v/>
      </c>
      <c r="M58" s="125" t="str">
        <f t="shared" si="4"/>
        <v/>
      </c>
      <c r="N58" s="125" t="str">
        <f t="shared" si="5"/>
        <v/>
      </c>
      <c r="O58" s="127" t="str">
        <f t="shared" si="6"/>
        <v/>
      </c>
      <c r="P58" s="127" t="str">
        <f t="shared" si="7"/>
        <v/>
      </c>
      <c r="Q58" s="127">
        <f t="shared" si="8"/>
        <v>0</v>
      </c>
      <c r="R58" s="17"/>
      <c r="S58" s="3"/>
      <c r="W58" s="45"/>
      <c r="X58" s="42"/>
    </row>
    <row r="59" spans="1:24" ht="15.75" x14ac:dyDescent="0.25">
      <c r="A59" s="51" t="str">
        <f t="shared" si="9"/>
        <v>Hide</v>
      </c>
      <c r="B59" s="59"/>
      <c r="C59" s="60">
        <v>51</v>
      </c>
      <c r="D59" s="365"/>
      <c r="E59" s="366"/>
      <c r="F59" s="367"/>
      <c r="G59" s="122"/>
      <c r="H59" s="123"/>
      <c r="I59" s="166"/>
      <c r="J59" s="128"/>
      <c r="K59" s="125" t="str">
        <f t="shared" si="2"/>
        <v/>
      </c>
      <c r="L59" s="125" t="str">
        <f t="shared" si="3"/>
        <v/>
      </c>
      <c r="M59" s="125" t="str">
        <f t="shared" si="4"/>
        <v/>
      </c>
      <c r="N59" s="125" t="str">
        <f t="shared" si="5"/>
        <v/>
      </c>
      <c r="O59" s="127" t="str">
        <f t="shared" si="6"/>
        <v/>
      </c>
      <c r="P59" s="127" t="str">
        <f t="shared" si="7"/>
        <v/>
      </c>
      <c r="Q59" s="127">
        <f t="shared" si="8"/>
        <v>0</v>
      </c>
      <c r="R59" s="17"/>
      <c r="S59" s="3"/>
      <c r="W59" s="45"/>
      <c r="X59" s="42"/>
    </row>
    <row r="60" spans="1:24" ht="15.75" x14ac:dyDescent="0.25">
      <c r="A60" s="51" t="str">
        <f t="shared" si="9"/>
        <v>Hide</v>
      </c>
      <c r="B60" s="59"/>
      <c r="C60" s="60">
        <v>52</v>
      </c>
      <c r="D60" s="365"/>
      <c r="E60" s="366"/>
      <c r="F60" s="367"/>
      <c r="G60" s="122"/>
      <c r="H60" s="123"/>
      <c r="I60" s="166"/>
      <c r="J60" s="128"/>
      <c r="K60" s="125" t="str">
        <f t="shared" si="2"/>
        <v/>
      </c>
      <c r="L60" s="125" t="str">
        <f t="shared" si="3"/>
        <v/>
      </c>
      <c r="M60" s="125" t="str">
        <f t="shared" si="4"/>
        <v/>
      </c>
      <c r="N60" s="125" t="str">
        <f t="shared" si="5"/>
        <v/>
      </c>
      <c r="O60" s="127" t="str">
        <f t="shared" si="6"/>
        <v/>
      </c>
      <c r="P60" s="127" t="str">
        <f t="shared" si="7"/>
        <v/>
      </c>
      <c r="Q60" s="127">
        <f t="shared" si="8"/>
        <v>0</v>
      </c>
      <c r="R60" s="17"/>
      <c r="S60" s="3"/>
      <c r="W60" s="45"/>
      <c r="X60" s="42"/>
    </row>
    <row r="61" spans="1:24" ht="15.75" x14ac:dyDescent="0.25">
      <c r="A61" s="51" t="str">
        <f t="shared" si="9"/>
        <v>Hide</v>
      </c>
      <c r="B61" s="59"/>
      <c r="C61" s="60">
        <v>53</v>
      </c>
      <c r="D61" s="365"/>
      <c r="E61" s="366"/>
      <c r="F61" s="367"/>
      <c r="G61" s="122"/>
      <c r="H61" s="123"/>
      <c r="I61" s="166"/>
      <c r="J61" s="128"/>
      <c r="K61" s="125" t="str">
        <f t="shared" si="2"/>
        <v/>
      </c>
      <c r="L61" s="125" t="str">
        <f t="shared" si="3"/>
        <v/>
      </c>
      <c r="M61" s="125" t="str">
        <f t="shared" si="4"/>
        <v/>
      </c>
      <c r="N61" s="125" t="str">
        <f t="shared" si="5"/>
        <v/>
      </c>
      <c r="O61" s="127" t="str">
        <f t="shared" si="6"/>
        <v/>
      </c>
      <c r="P61" s="127" t="str">
        <f t="shared" si="7"/>
        <v/>
      </c>
      <c r="Q61" s="127">
        <f t="shared" si="8"/>
        <v>0</v>
      </c>
      <c r="R61" s="17"/>
      <c r="S61" s="3"/>
      <c r="W61" s="45"/>
      <c r="X61" s="42"/>
    </row>
    <row r="62" spans="1:24" ht="15.75" x14ac:dyDescent="0.25">
      <c r="A62" s="51" t="str">
        <f t="shared" si="9"/>
        <v>Hide</v>
      </c>
      <c r="B62" s="59"/>
      <c r="C62" s="60">
        <v>54</v>
      </c>
      <c r="D62" s="365"/>
      <c r="E62" s="366"/>
      <c r="F62" s="367"/>
      <c r="G62" s="122"/>
      <c r="H62" s="123"/>
      <c r="I62" s="166"/>
      <c r="J62" s="128"/>
      <c r="K62" s="125" t="str">
        <f t="shared" si="2"/>
        <v/>
      </c>
      <c r="L62" s="125" t="str">
        <f t="shared" si="3"/>
        <v/>
      </c>
      <c r="M62" s="125" t="str">
        <f t="shared" si="4"/>
        <v/>
      </c>
      <c r="N62" s="125" t="str">
        <f t="shared" si="5"/>
        <v/>
      </c>
      <c r="O62" s="127" t="str">
        <f t="shared" si="6"/>
        <v/>
      </c>
      <c r="P62" s="127" t="str">
        <f t="shared" si="7"/>
        <v/>
      </c>
      <c r="Q62" s="127">
        <f t="shared" si="8"/>
        <v>0</v>
      </c>
      <c r="R62" s="8"/>
      <c r="S62" s="3"/>
      <c r="W62" s="45"/>
      <c r="X62" s="42"/>
    </row>
    <row r="63" spans="1:24" ht="15.75" x14ac:dyDescent="0.25">
      <c r="A63" s="51" t="str">
        <f t="shared" si="9"/>
        <v>Hide</v>
      </c>
      <c r="B63" s="59"/>
      <c r="C63" s="60">
        <v>55</v>
      </c>
      <c r="D63" s="365"/>
      <c r="E63" s="366"/>
      <c r="F63" s="367"/>
      <c r="G63" s="122"/>
      <c r="H63" s="123"/>
      <c r="I63" s="166"/>
      <c r="J63" s="128"/>
      <c r="K63" s="125" t="str">
        <f t="shared" si="2"/>
        <v/>
      </c>
      <c r="L63" s="125" t="str">
        <f t="shared" si="3"/>
        <v/>
      </c>
      <c r="M63" s="125" t="str">
        <f t="shared" si="4"/>
        <v/>
      </c>
      <c r="N63" s="125" t="str">
        <f t="shared" si="5"/>
        <v/>
      </c>
      <c r="O63" s="127" t="str">
        <f t="shared" si="6"/>
        <v/>
      </c>
      <c r="P63" s="127" t="str">
        <f t="shared" si="7"/>
        <v/>
      </c>
      <c r="Q63" s="127">
        <f t="shared" si="8"/>
        <v>0</v>
      </c>
      <c r="R63" s="8"/>
      <c r="S63" s="3"/>
      <c r="W63" s="45"/>
      <c r="X63" s="42"/>
    </row>
    <row r="64" spans="1:24" ht="15.75" x14ac:dyDescent="0.25">
      <c r="A64" s="51" t="str">
        <f t="shared" si="9"/>
        <v>Hide</v>
      </c>
      <c r="B64" s="59"/>
      <c r="C64" s="60">
        <v>56</v>
      </c>
      <c r="D64" s="365"/>
      <c r="E64" s="366"/>
      <c r="F64" s="367"/>
      <c r="G64" s="122"/>
      <c r="H64" s="123"/>
      <c r="I64" s="166"/>
      <c r="J64" s="128"/>
      <c r="K64" s="125" t="str">
        <f t="shared" si="2"/>
        <v/>
      </c>
      <c r="L64" s="125" t="str">
        <f t="shared" si="3"/>
        <v/>
      </c>
      <c r="M64" s="125" t="str">
        <f t="shared" si="4"/>
        <v/>
      </c>
      <c r="N64" s="125" t="str">
        <f t="shared" si="5"/>
        <v/>
      </c>
      <c r="O64" s="127" t="str">
        <f t="shared" si="6"/>
        <v/>
      </c>
      <c r="P64" s="127" t="str">
        <f t="shared" si="7"/>
        <v/>
      </c>
      <c r="Q64" s="127">
        <f t="shared" si="8"/>
        <v>0</v>
      </c>
      <c r="R64" s="8"/>
      <c r="S64" s="3"/>
      <c r="W64" s="45"/>
      <c r="X64" s="42"/>
    </row>
    <row r="65" spans="1:24" ht="15.75" x14ac:dyDescent="0.25">
      <c r="A65" s="51" t="str">
        <f t="shared" si="9"/>
        <v>Hide</v>
      </c>
      <c r="B65" s="59"/>
      <c r="C65" s="60">
        <v>57</v>
      </c>
      <c r="D65" s="365"/>
      <c r="E65" s="366"/>
      <c r="F65" s="367"/>
      <c r="G65" s="122"/>
      <c r="H65" s="123"/>
      <c r="I65" s="166"/>
      <c r="J65" s="128"/>
      <c r="K65" s="125" t="str">
        <f t="shared" si="2"/>
        <v/>
      </c>
      <c r="L65" s="125" t="str">
        <f t="shared" si="3"/>
        <v/>
      </c>
      <c r="M65" s="125" t="str">
        <f t="shared" si="4"/>
        <v/>
      </c>
      <c r="N65" s="125" t="str">
        <f t="shared" si="5"/>
        <v/>
      </c>
      <c r="O65" s="127" t="str">
        <f t="shared" si="6"/>
        <v/>
      </c>
      <c r="P65" s="127" t="str">
        <f t="shared" si="7"/>
        <v/>
      </c>
      <c r="Q65" s="127">
        <f t="shared" si="8"/>
        <v>0</v>
      </c>
      <c r="R65" s="8"/>
      <c r="S65" s="3"/>
      <c r="W65" s="45"/>
      <c r="X65" s="43"/>
    </row>
    <row r="66" spans="1:24" ht="15.75" x14ac:dyDescent="0.25">
      <c r="A66" s="51" t="str">
        <f t="shared" si="9"/>
        <v>Hide</v>
      </c>
      <c r="B66" s="59"/>
      <c r="C66" s="60">
        <v>58</v>
      </c>
      <c r="D66" s="365"/>
      <c r="E66" s="366"/>
      <c r="F66" s="367"/>
      <c r="G66" s="122"/>
      <c r="H66" s="123"/>
      <c r="I66" s="166"/>
      <c r="J66" s="128"/>
      <c r="K66" s="125" t="str">
        <f t="shared" si="2"/>
        <v/>
      </c>
      <c r="L66" s="125" t="str">
        <f t="shared" si="3"/>
        <v/>
      </c>
      <c r="M66" s="125" t="str">
        <f t="shared" si="4"/>
        <v/>
      </c>
      <c r="N66" s="125" t="str">
        <f t="shared" si="5"/>
        <v/>
      </c>
      <c r="O66" s="127" t="str">
        <f t="shared" si="6"/>
        <v/>
      </c>
      <c r="P66" s="127" t="str">
        <f t="shared" si="7"/>
        <v/>
      </c>
      <c r="Q66" s="127">
        <f t="shared" si="8"/>
        <v>0</v>
      </c>
      <c r="R66" s="8"/>
      <c r="S66" s="3"/>
      <c r="W66" s="45"/>
    </row>
    <row r="67" spans="1:24" ht="15.75" x14ac:dyDescent="0.25">
      <c r="A67" s="51" t="str">
        <f t="shared" si="9"/>
        <v>Hide</v>
      </c>
      <c r="B67" s="59"/>
      <c r="C67" s="60">
        <v>59</v>
      </c>
      <c r="D67" s="365"/>
      <c r="E67" s="366"/>
      <c r="F67" s="367"/>
      <c r="G67" s="122"/>
      <c r="H67" s="123"/>
      <c r="I67" s="166"/>
      <c r="J67" s="128"/>
      <c r="K67" s="125" t="str">
        <f t="shared" si="2"/>
        <v/>
      </c>
      <c r="L67" s="125" t="str">
        <f t="shared" si="3"/>
        <v/>
      </c>
      <c r="M67" s="125" t="str">
        <f t="shared" si="4"/>
        <v/>
      </c>
      <c r="N67" s="125" t="str">
        <f t="shared" si="5"/>
        <v/>
      </c>
      <c r="O67" s="127" t="str">
        <f t="shared" si="6"/>
        <v/>
      </c>
      <c r="P67" s="127" t="str">
        <f t="shared" si="7"/>
        <v/>
      </c>
      <c r="Q67" s="127">
        <f t="shared" si="8"/>
        <v>0</v>
      </c>
      <c r="R67" s="8"/>
      <c r="S67" s="3"/>
      <c r="W67" s="45"/>
    </row>
    <row r="68" spans="1:24" ht="15.75" x14ac:dyDescent="0.25">
      <c r="A68" s="51" t="str">
        <f t="shared" si="9"/>
        <v>Hide</v>
      </c>
      <c r="B68" s="59"/>
      <c r="C68" s="60">
        <v>60</v>
      </c>
      <c r="D68" s="365"/>
      <c r="E68" s="366"/>
      <c r="F68" s="367"/>
      <c r="G68" s="122"/>
      <c r="H68" s="123"/>
      <c r="I68" s="166"/>
      <c r="J68" s="128"/>
      <c r="K68" s="125" t="str">
        <f t="shared" si="2"/>
        <v/>
      </c>
      <c r="L68" s="125" t="str">
        <f t="shared" si="3"/>
        <v/>
      </c>
      <c r="M68" s="125" t="str">
        <f t="shared" si="4"/>
        <v/>
      </c>
      <c r="N68" s="125" t="str">
        <f t="shared" si="5"/>
        <v/>
      </c>
      <c r="O68" s="127" t="str">
        <f t="shared" si="6"/>
        <v/>
      </c>
      <c r="P68" s="127" t="str">
        <f t="shared" si="7"/>
        <v/>
      </c>
      <c r="Q68" s="127">
        <f t="shared" si="8"/>
        <v>0</v>
      </c>
      <c r="R68" s="8"/>
      <c r="S68" s="3"/>
      <c r="W68" s="45"/>
    </row>
    <row r="69" spans="1:24" ht="15.75" x14ac:dyDescent="0.25">
      <c r="A69" s="51" t="str">
        <f t="shared" si="9"/>
        <v>Hide</v>
      </c>
      <c r="B69" s="59"/>
      <c r="C69" s="60">
        <v>61</v>
      </c>
      <c r="D69" s="365"/>
      <c r="E69" s="366"/>
      <c r="F69" s="367"/>
      <c r="G69" s="122"/>
      <c r="H69" s="123"/>
      <c r="I69" s="166"/>
      <c r="J69" s="128"/>
      <c r="K69" s="125" t="str">
        <f t="shared" si="2"/>
        <v/>
      </c>
      <c r="L69" s="125" t="str">
        <f t="shared" si="3"/>
        <v/>
      </c>
      <c r="M69" s="125" t="str">
        <f t="shared" si="4"/>
        <v/>
      </c>
      <c r="N69" s="125" t="str">
        <f t="shared" si="5"/>
        <v/>
      </c>
      <c r="O69" s="127" t="str">
        <f t="shared" si="6"/>
        <v/>
      </c>
      <c r="P69" s="127" t="str">
        <f t="shared" si="7"/>
        <v/>
      </c>
      <c r="Q69" s="127">
        <f t="shared" si="8"/>
        <v>0</v>
      </c>
      <c r="R69" s="8"/>
      <c r="S69" s="3"/>
      <c r="W69" s="45"/>
    </row>
    <row r="70" spans="1:24" ht="15.75" x14ac:dyDescent="0.25">
      <c r="A70" s="51" t="str">
        <f t="shared" si="9"/>
        <v>Hide</v>
      </c>
      <c r="B70" s="59"/>
      <c r="C70" s="60">
        <v>62</v>
      </c>
      <c r="D70" s="365"/>
      <c r="E70" s="366"/>
      <c r="F70" s="367"/>
      <c r="G70" s="122"/>
      <c r="H70" s="123"/>
      <c r="I70" s="166"/>
      <c r="J70" s="128"/>
      <c r="K70" s="125" t="str">
        <f t="shared" si="2"/>
        <v/>
      </c>
      <c r="L70" s="125" t="str">
        <f t="shared" si="3"/>
        <v/>
      </c>
      <c r="M70" s="125" t="str">
        <f t="shared" si="4"/>
        <v/>
      </c>
      <c r="N70" s="125" t="str">
        <f t="shared" si="5"/>
        <v/>
      </c>
      <c r="O70" s="127" t="str">
        <f t="shared" si="6"/>
        <v/>
      </c>
      <c r="P70" s="127" t="str">
        <f t="shared" si="7"/>
        <v/>
      </c>
      <c r="Q70" s="127">
        <f t="shared" si="8"/>
        <v>0</v>
      </c>
      <c r="R70" s="8"/>
      <c r="S70" s="3"/>
      <c r="W70" s="45"/>
    </row>
    <row r="71" spans="1:24" ht="15.75" x14ac:dyDescent="0.25">
      <c r="A71" s="51" t="str">
        <f t="shared" si="9"/>
        <v>Hide</v>
      </c>
      <c r="B71" s="59"/>
      <c r="C71" s="60">
        <v>63</v>
      </c>
      <c r="D71" s="365"/>
      <c r="E71" s="366"/>
      <c r="F71" s="367"/>
      <c r="G71" s="122"/>
      <c r="H71" s="123"/>
      <c r="I71" s="166"/>
      <c r="J71" s="128"/>
      <c r="K71" s="125" t="str">
        <f t="shared" si="2"/>
        <v/>
      </c>
      <c r="L71" s="125" t="str">
        <f t="shared" si="3"/>
        <v/>
      </c>
      <c r="M71" s="125" t="str">
        <f t="shared" si="4"/>
        <v/>
      </c>
      <c r="N71" s="125" t="str">
        <f t="shared" si="5"/>
        <v/>
      </c>
      <c r="O71" s="127" t="str">
        <f t="shared" si="6"/>
        <v/>
      </c>
      <c r="P71" s="127" t="str">
        <f t="shared" si="7"/>
        <v/>
      </c>
      <c r="Q71" s="127">
        <f t="shared" si="8"/>
        <v>0</v>
      </c>
      <c r="R71" s="8"/>
      <c r="S71" s="3"/>
      <c r="W71" s="45"/>
    </row>
    <row r="72" spans="1:24" ht="15.75" x14ac:dyDescent="0.25">
      <c r="A72" s="51" t="str">
        <f t="shared" si="9"/>
        <v>Hide</v>
      </c>
      <c r="B72" s="59"/>
      <c r="C72" s="60">
        <v>64</v>
      </c>
      <c r="D72" s="365"/>
      <c r="E72" s="366"/>
      <c r="F72" s="367"/>
      <c r="G72" s="122"/>
      <c r="H72" s="123"/>
      <c r="I72" s="166"/>
      <c r="J72" s="128"/>
      <c r="K72" s="125" t="str">
        <f t="shared" si="2"/>
        <v/>
      </c>
      <c r="L72" s="125" t="str">
        <f t="shared" si="3"/>
        <v/>
      </c>
      <c r="M72" s="125" t="str">
        <f t="shared" si="4"/>
        <v/>
      </c>
      <c r="N72" s="125" t="str">
        <f t="shared" si="5"/>
        <v/>
      </c>
      <c r="O72" s="127" t="str">
        <f t="shared" si="6"/>
        <v/>
      </c>
      <c r="P72" s="127" t="str">
        <f t="shared" si="7"/>
        <v/>
      </c>
      <c r="Q72" s="127">
        <f t="shared" si="8"/>
        <v>0</v>
      </c>
      <c r="R72" s="8"/>
      <c r="S72" s="3"/>
      <c r="W72" s="45"/>
    </row>
    <row r="73" spans="1:24" ht="15.75" x14ac:dyDescent="0.25">
      <c r="A73" s="51" t="str">
        <f t="shared" ref="A73:A108" si="10">IF(OR(D73&lt;&gt;"",G73&lt;&gt;"",H73&lt;&gt;"",I73&lt;&gt;"",J73&lt;&gt;""),"Show","Hide")</f>
        <v>Hide</v>
      </c>
      <c r="B73" s="59"/>
      <c r="C73" s="60">
        <v>65</v>
      </c>
      <c r="D73" s="365"/>
      <c r="E73" s="366"/>
      <c r="F73" s="367"/>
      <c r="G73" s="122"/>
      <c r="H73" s="123"/>
      <c r="I73" s="166"/>
      <c r="J73" s="128"/>
      <c r="K73" s="125" t="str">
        <f t="shared" si="2"/>
        <v/>
      </c>
      <c r="L73" s="125" t="str">
        <f t="shared" si="3"/>
        <v/>
      </c>
      <c r="M73" s="125" t="str">
        <f t="shared" si="4"/>
        <v/>
      </c>
      <c r="N73" s="125" t="str">
        <f t="shared" si="5"/>
        <v/>
      </c>
      <c r="O73" s="127" t="str">
        <f t="shared" si="6"/>
        <v/>
      </c>
      <c r="P73" s="127" t="str">
        <f t="shared" si="7"/>
        <v/>
      </c>
      <c r="Q73" s="127">
        <f t="shared" si="8"/>
        <v>0</v>
      </c>
      <c r="R73" s="8"/>
      <c r="S73" s="3"/>
      <c r="W73" s="45"/>
    </row>
    <row r="74" spans="1:24" ht="15.75" x14ac:dyDescent="0.25">
      <c r="A74" s="51" t="str">
        <f t="shared" si="10"/>
        <v>Hide</v>
      </c>
      <c r="B74" s="59"/>
      <c r="C74" s="60">
        <v>66</v>
      </c>
      <c r="D74" s="365"/>
      <c r="E74" s="366"/>
      <c r="F74" s="367"/>
      <c r="G74" s="122"/>
      <c r="H74" s="123"/>
      <c r="I74" s="166"/>
      <c r="J74" s="128"/>
      <c r="K74" s="125" t="str">
        <f t="shared" ref="K74:K108" si="11">IF(OR(I74=0,J74="",H74=""),"",IF(H74+M74&gt;20,0,MIN(1.45,(20-H74-M74))))</f>
        <v/>
      </c>
      <c r="L74" s="125" t="str">
        <f t="shared" ref="L74:L108" si="12">IF(OR(H74="",I74=""),"",I74*J74*K74)</f>
        <v/>
      </c>
      <c r="M74" s="125" t="str">
        <f t="shared" ref="M74:M108" si="13">IF(OR(I74=0,J74="",H74=""),"",IF(H74&gt;25,0,MIN(2,(25-H74))))</f>
        <v/>
      </c>
      <c r="N74" s="125" t="str">
        <f t="shared" ref="N74:N108" si="14">IF(OR(H74="",I74=""),"",I74*J74*M74)</f>
        <v/>
      </c>
      <c r="O74" s="127" t="str">
        <f t="shared" ref="O74:O108" si="15">IF(OR(H74="",I74=""),"",I74*(K74+M74)*J74)</f>
        <v/>
      </c>
      <c r="P74" s="127" t="str">
        <f t="shared" ref="P74:P108" si="16">IFERROR(IF(OR(I74="",K74=""),"",O74*0.175)," ")</f>
        <v/>
      </c>
      <c r="Q74" s="127">
        <f t="shared" ref="Q74:Q108" si="17">SUM(O74:P74)</f>
        <v>0</v>
      </c>
      <c r="R74" s="8"/>
      <c r="S74" s="3"/>
      <c r="W74" s="45"/>
    </row>
    <row r="75" spans="1:24" ht="15.75" x14ac:dyDescent="0.25">
      <c r="A75" s="51" t="str">
        <f t="shared" si="10"/>
        <v>Hide</v>
      </c>
      <c r="B75" s="59"/>
      <c r="C75" s="60">
        <v>67</v>
      </c>
      <c r="D75" s="365"/>
      <c r="E75" s="366"/>
      <c r="F75" s="367"/>
      <c r="G75" s="122"/>
      <c r="H75" s="123"/>
      <c r="I75" s="166"/>
      <c r="J75" s="128"/>
      <c r="K75" s="125" t="str">
        <f t="shared" si="11"/>
        <v/>
      </c>
      <c r="L75" s="125" t="str">
        <f t="shared" si="12"/>
        <v/>
      </c>
      <c r="M75" s="125" t="str">
        <f t="shared" si="13"/>
        <v/>
      </c>
      <c r="N75" s="125" t="str">
        <f t="shared" si="14"/>
        <v/>
      </c>
      <c r="O75" s="127" t="str">
        <f t="shared" si="15"/>
        <v/>
      </c>
      <c r="P75" s="127" t="str">
        <f t="shared" si="16"/>
        <v/>
      </c>
      <c r="Q75" s="127">
        <f t="shared" si="17"/>
        <v>0</v>
      </c>
      <c r="R75" s="8"/>
      <c r="S75" s="3"/>
      <c r="W75" s="45"/>
    </row>
    <row r="76" spans="1:24" ht="15.75" x14ac:dyDescent="0.25">
      <c r="A76" s="51" t="str">
        <f t="shared" si="10"/>
        <v>Hide</v>
      </c>
      <c r="B76" s="59"/>
      <c r="C76" s="60">
        <v>68</v>
      </c>
      <c r="D76" s="365"/>
      <c r="E76" s="366"/>
      <c r="F76" s="367"/>
      <c r="G76" s="122"/>
      <c r="H76" s="123"/>
      <c r="I76" s="166"/>
      <c r="J76" s="128"/>
      <c r="K76" s="125" t="str">
        <f t="shared" si="11"/>
        <v/>
      </c>
      <c r="L76" s="125" t="str">
        <f t="shared" si="12"/>
        <v/>
      </c>
      <c r="M76" s="125" t="str">
        <f t="shared" si="13"/>
        <v/>
      </c>
      <c r="N76" s="125" t="str">
        <f t="shared" si="14"/>
        <v/>
      </c>
      <c r="O76" s="127" t="str">
        <f t="shared" si="15"/>
        <v/>
      </c>
      <c r="P76" s="127" t="str">
        <f t="shared" si="16"/>
        <v/>
      </c>
      <c r="Q76" s="127">
        <f t="shared" si="17"/>
        <v>0</v>
      </c>
      <c r="R76" s="8"/>
      <c r="S76" s="3"/>
      <c r="W76" s="45"/>
    </row>
    <row r="77" spans="1:24" ht="15.75" x14ac:dyDescent="0.25">
      <c r="A77" s="51" t="str">
        <f t="shared" si="10"/>
        <v>Hide</v>
      </c>
      <c r="B77" s="59"/>
      <c r="C77" s="60">
        <v>69</v>
      </c>
      <c r="D77" s="365"/>
      <c r="E77" s="366"/>
      <c r="F77" s="367"/>
      <c r="G77" s="122"/>
      <c r="H77" s="123"/>
      <c r="I77" s="166"/>
      <c r="J77" s="128"/>
      <c r="K77" s="125" t="str">
        <f t="shared" si="11"/>
        <v/>
      </c>
      <c r="L77" s="125" t="str">
        <f t="shared" si="12"/>
        <v/>
      </c>
      <c r="M77" s="125" t="str">
        <f t="shared" si="13"/>
        <v/>
      </c>
      <c r="N77" s="125" t="str">
        <f t="shared" si="14"/>
        <v/>
      </c>
      <c r="O77" s="127" t="str">
        <f t="shared" si="15"/>
        <v/>
      </c>
      <c r="P77" s="127" t="str">
        <f t="shared" si="16"/>
        <v/>
      </c>
      <c r="Q77" s="127">
        <f t="shared" si="17"/>
        <v>0</v>
      </c>
      <c r="R77" s="8"/>
      <c r="S77" s="3"/>
      <c r="W77" s="45"/>
    </row>
    <row r="78" spans="1:24" ht="15.75" x14ac:dyDescent="0.25">
      <c r="A78" s="51" t="str">
        <f t="shared" si="10"/>
        <v>Hide</v>
      </c>
      <c r="B78" s="59"/>
      <c r="C78" s="60">
        <v>70</v>
      </c>
      <c r="D78" s="365"/>
      <c r="E78" s="366"/>
      <c r="F78" s="367"/>
      <c r="G78" s="122"/>
      <c r="H78" s="123"/>
      <c r="I78" s="166"/>
      <c r="J78" s="128"/>
      <c r="K78" s="125" t="str">
        <f t="shared" si="11"/>
        <v/>
      </c>
      <c r="L78" s="125" t="str">
        <f t="shared" si="12"/>
        <v/>
      </c>
      <c r="M78" s="125" t="str">
        <f t="shared" si="13"/>
        <v/>
      </c>
      <c r="N78" s="125" t="str">
        <f t="shared" si="14"/>
        <v/>
      </c>
      <c r="O78" s="127" t="str">
        <f t="shared" si="15"/>
        <v/>
      </c>
      <c r="P78" s="127" t="str">
        <f t="shared" si="16"/>
        <v/>
      </c>
      <c r="Q78" s="127">
        <f t="shared" si="17"/>
        <v>0</v>
      </c>
      <c r="R78" s="8"/>
      <c r="S78" s="3"/>
      <c r="W78" s="45"/>
    </row>
    <row r="79" spans="1:24" ht="15.75" x14ac:dyDescent="0.25">
      <c r="A79" s="51" t="str">
        <f t="shared" si="10"/>
        <v>Hide</v>
      </c>
      <c r="B79" s="59"/>
      <c r="C79" s="60">
        <v>71</v>
      </c>
      <c r="D79" s="365"/>
      <c r="E79" s="366"/>
      <c r="F79" s="367"/>
      <c r="G79" s="122"/>
      <c r="H79" s="123"/>
      <c r="I79" s="166"/>
      <c r="J79" s="128"/>
      <c r="K79" s="125" t="str">
        <f t="shared" si="11"/>
        <v/>
      </c>
      <c r="L79" s="125" t="str">
        <f t="shared" si="12"/>
        <v/>
      </c>
      <c r="M79" s="125" t="str">
        <f t="shared" si="13"/>
        <v/>
      </c>
      <c r="N79" s="125" t="str">
        <f t="shared" si="14"/>
        <v/>
      </c>
      <c r="O79" s="127" t="str">
        <f t="shared" si="15"/>
        <v/>
      </c>
      <c r="P79" s="127" t="str">
        <f t="shared" si="16"/>
        <v/>
      </c>
      <c r="Q79" s="127">
        <f t="shared" si="17"/>
        <v>0</v>
      </c>
      <c r="R79" s="8"/>
      <c r="S79" s="3"/>
      <c r="W79" s="45"/>
    </row>
    <row r="80" spans="1:24" ht="15.75" x14ac:dyDescent="0.25">
      <c r="A80" s="51" t="str">
        <f t="shared" si="10"/>
        <v>Hide</v>
      </c>
      <c r="B80" s="59"/>
      <c r="C80" s="60">
        <v>72</v>
      </c>
      <c r="D80" s="365"/>
      <c r="E80" s="366"/>
      <c r="F80" s="367"/>
      <c r="G80" s="122"/>
      <c r="H80" s="123"/>
      <c r="I80" s="166"/>
      <c r="J80" s="128"/>
      <c r="K80" s="125" t="str">
        <f t="shared" si="11"/>
        <v/>
      </c>
      <c r="L80" s="125" t="str">
        <f t="shared" si="12"/>
        <v/>
      </c>
      <c r="M80" s="125" t="str">
        <f t="shared" si="13"/>
        <v/>
      </c>
      <c r="N80" s="125" t="str">
        <f t="shared" si="14"/>
        <v/>
      </c>
      <c r="O80" s="127" t="str">
        <f t="shared" si="15"/>
        <v/>
      </c>
      <c r="P80" s="127" t="str">
        <f t="shared" si="16"/>
        <v/>
      </c>
      <c r="Q80" s="127">
        <f t="shared" si="17"/>
        <v>0</v>
      </c>
      <c r="R80" s="8"/>
      <c r="S80" s="3"/>
      <c r="W80" s="45"/>
    </row>
    <row r="81" spans="1:23" ht="15.75" x14ac:dyDescent="0.25">
      <c r="A81" s="51" t="str">
        <f t="shared" si="10"/>
        <v>Hide</v>
      </c>
      <c r="B81" s="59"/>
      <c r="C81" s="60">
        <v>73</v>
      </c>
      <c r="D81" s="365"/>
      <c r="E81" s="366"/>
      <c r="F81" s="367"/>
      <c r="G81" s="122"/>
      <c r="H81" s="123"/>
      <c r="I81" s="166"/>
      <c r="J81" s="128"/>
      <c r="K81" s="125" t="str">
        <f t="shared" si="11"/>
        <v/>
      </c>
      <c r="L81" s="125" t="str">
        <f t="shared" si="12"/>
        <v/>
      </c>
      <c r="M81" s="125" t="str">
        <f t="shared" si="13"/>
        <v/>
      </c>
      <c r="N81" s="125" t="str">
        <f t="shared" si="14"/>
        <v/>
      </c>
      <c r="O81" s="127" t="str">
        <f t="shared" si="15"/>
        <v/>
      </c>
      <c r="P81" s="127" t="str">
        <f t="shared" si="16"/>
        <v/>
      </c>
      <c r="Q81" s="127">
        <f t="shared" si="17"/>
        <v>0</v>
      </c>
      <c r="R81" s="8"/>
      <c r="S81" s="3"/>
      <c r="W81" s="45"/>
    </row>
    <row r="82" spans="1:23" ht="15.75" x14ac:dyDescent="0.25">
      <c r="A82" s="51" t="str">
        <f t="shared" si="10"/>
        <v>Hide</v>
      </c>
      <c r="B82" s="59"/>
      <c r="C82" s="60">
        <v>74</v>
      </c>
      <c r="D82" s="365"/>
      <c r="E82" s="366"/>
      <c r="F82" s="367"/>
      <c r="G82" s="122"/>
      <c r="H82" s="123"/>
      <c r="I82" s="166"/>
      <c r="J82" s="128"/>
      <c r="K82" s="125" t="str">
        <f t="shared" si="11"/>
        <v/>
      </c>
      <c r="L82" s="125" t="str">
        <f t="shared" si="12"/>
        <v/>
      </c>
      <c r="M82" s="125" t="str">
        <f t="shared" si="13"/>
        <v/>
      </c>
      <c r="N82" s="125" t="str">
        <f t="shared" si="14"/>
        <v/>
      </c>
      <c r="O82" s="127" t="str">
        <f t="shared" si="15"/>
        <v/>
      </c>
      <c r="P82" s="127" t="str">
        <f t="shared" si="16"/>
        <v/>
      </c>
      <c r="Q82" s="127">
        <f t="shared" si="17"/>
        <v>0</v>
      </c>
      <c r="R82" s="8"/>
      <c r="S82" s="3"/>
      <c r="W82" s="45"/>
    </row>
    <row r="83" spans="1:23" ht="15.75" x14ac:dyDescent="0.25">
      <c r="A83" s="51" t="str">
        <f t="shared" si="10"/>
        <v>Hide</v>
      </c>
      <c r="B83" s="59"/>
      <c r="C83" s="60">
        <v>75</v>
      </c>
      <c r="D83" s="365"/>
      <c r="E83" s="366"/>
      <c r="F83" s="367"/>
      <c r="G83" s="122"/>
      <c r="H83" s="123"/>
      <c r="I83" s="166"/>
      <c r="J83" s="128"/>
      <c r="K83" s="125" t="str">
        <f t="shared" si="11"/>
        <v/>
      </c>
      <c r="L83" s="125" t="str">
        <f t="shared" si="12"/>
        <v/>
      </c>
      <c r="M83" s="125" t="str">
        <f t="shared" si="13"/>
        <v/>
      </c>
      <c r="N83" s="125" t="str">
        <f t="shared" si="14"/>
        <v/>
      </c>
      <c r="O83" s="127" t="str">
        <f t="shared" si="15"/>
        <v/>
      </c>
      <c r="P83" s="127" t="str">
        <f t="shared" si="16"/>
        <v/>
      </c>
      <c r="Q83" s="127">
        <f t="shared" si="17"/>
        <v>0</v>
      </c>
      <c r="R83" s="8"/>
      <c r="S83" s="3"/>
      <c r="W83" s="45"/>
    </row>
    <row r="84" spans="1:23" ht="15.75" x14ac:dyDescent="0.25">
      <c r="A84" s="51" t="str">
        <f t="shared" si="10"/>
        <v>Hide</v>
      </c>
      <c r="B84" s="59"/>
      <c r="C84" s="60">
        <v>76</v>
      </c>
      <c r="D84" s="365"/>
      <c r="E84" s="366"/>
      <c r="F84" s="367"/>
      <c r="G84" s="122"/>
      <c r="H84" s="123"/>
      <c r="I84" s="166"/>
      <c r="J84" s="128"/>
      <c r="K84" s="125" t="str">
        <f t="shared" si="11"/>
        <v/>
      </c>
      <c r="L84" s="125" t="str">
        <f t="shared" si="12"/>
        <v/>
      </c>
      <c r="M84" s="125" t="str">
        <f t="shared" si="13"/>
        <v/>
      </c>
      <c r="N84" s="125" t="str">
        <f t="shared" si="14"/>
        <v/>
      </c>
      <c r="O84" s="127" t="str">
        <f t="shared" si="15"/>
        <v/>
      </c>
      <c r="P84" s="127" t="str">
        <f t="shared" si="16"/>
        <v/>
      </c>
      <c r="Q84" s="127">
        <f t="shared" si="17"/>
        <v>0</v>
      </c>
      <c r="R84" s="8"/>
      <c r="S84" s="3"/>
      <c r="W84" s="45"/>
    </row>
    <row r="85" spans="1:23" ht="15.75" x14ac:dyDescent="0.25">
      <c r="A85" s="51" t="str">
        <f t="shared" si="10"/>
        <v>Hide</v>
      </c>
      <c r="B85" s="59"/>
      <c r="C85" s="60">
        <v>77</v>
      </c>
      <c r="D85" s="365"/>
      <c r="E85" s="366"/>
      <c r="F85" s="367"/>
      <c r="G85" s="122"/>
      <c r="H85" s="123"/>
      <c r="I85" s="166"/>
      <c r="J85" s="128"/>
      <c r="K85" s="125" t="str">
        <f t="shared" si="11"/>
        <v/>
      </c>
      <c r="L85" s="125" t="str">
        <f t="shared" si="12"/>
        <v/>
      </c>
      <c r="M85" s="125" t="str">
        <f t="shared" si="13"/>
        <v/>
      </c>
      <c r="N85" s="125" t="str">
        <f t="shared" si="14"/>
        <v/>
      </c>
      <c r="O85" s="127" t="str">
        <f t="shared" si="15"/>
        <v/>
      </c>
      <c r="P85" s="127" t="str">
        <f t="shared" si="16"/>
        <v/>
      </c>
      <c r="Q85" s="127">
        <f t="shared" si="17"/>
        <v>0</v>
      </c>
      <c r="R85" s="8"/>
      <c r="S85" s="3"/>
      <c r="W85" s="45"/>
    </row>
    <row r="86" spans="1:23" ht="15.75" x14ac:dyDescent="0.25">
      <c r="A86" s="51" t="str">
        <f t="shared" si="10"/>
        <v>Hide</v>
      </c>
      <c r="B86" s="59"/>
      <c r="C86" s="60">
        <v>78</v>
      </c>
      <c r="D86" s="365"/>
      <c r="E86" s="366"/>
      <c r="F86" s="367"/>
      <c r="G86" s="122"/>
      <c r="H86" s="123"/>
      <c r="I86" s="166"/>
      <c r="J86" s="128"/>
      <c r="K86" s="125" t="str">
        <f t="shared" si="11"/>
        <v/>
      </c>
      <c r="L86" s="125" t="str">
        <f t="shared" si="12"/>
        <v/>
      </c>
      <c r="M86" s="125" t="str">
        <f t="shared" si="13"/>
        <v/>
      </c>
      <c r="N86" s="125" t="str">
        <f t="shared" si="14"/>
        <v/>
      </c>
      <c r="O86" s="127" t="str">
        <f t="shared" si="15"/>
        <v/>
      </c>
      <c r="P86" s="127" t="str">
        <f t="shared" si="16"/>
        <v/>
      </c>
      <c r="Q86" s="127">
        <f t="shared" si="17"/>
        <v>0</v>
      </c>
      <c r="R86" s="8"/>
      <c r="S86" s="3"/>
      <c r="W86" s="45"/>
    </row>
    <row r="87" spans="1:23" ht="15.75" x14ac:dyDescent="0.25">
      <c r="A87" s="51" t="str">
        <f t="shared" si="10"/>
        <v>Hide</v>
      </c>
      <c r="B87" s="59"/>
      <c r="C87" s="60">
        <v>79</v>
      </c>
      <c r="D87" s="365"/>
      <c r="E87" s="366"/>
      <c r="F87" s="367"/>
      <c r="G87" s="122"/>
      <c r="H87" s="123"/>
      <c r="I87" s="166"/>
      <c r="J87" s="128"/>
      <c r="K87" s="125" t="str">
        <f t="shared" si="11"/>
        <v/>
      </c>
      <c r="L87" s="125" t="str">
        <f t="shared" si="12"/>
        <v/>
      </c>
      <c r="M87" s="125" t="str">
        <f t="shared" si="13"/>
        <v/>
      </c>
      <c r="N87" s="125" t="str">
        <f t="shared" si="14"/>
        <v/>
      </c>
      <c r="O87" s="127" t="str">
        <f t="shared" si="15"/>
        <v/>
      </c>
      <c r="P87" s="127" t="str">
        <f t="shared" si="16"/>
        <v/>
      </c>
      <c r="Q87" s="127">
        <f t="shared" si="17"/>
        <v>0</v>
      </c>
      <c r="R87" s="8"/>
      <c r="S87" s="3"/>
      <c r="W87" s="45"/>
    </row>
    <row r="88" spans="1:23" ht="15.75" x14ac:dyDescent="0.25">
      <c r="A88" s="51" t="str">
        <f t="shared" si="10"/>
        <v>Hide</v>
      </c>
      <c r="B88" s="59"/>
      <c r="C88" s="60">
        <v>80</v>
      </c>
      <c r="D88" s="365"/>
      <c r="E88" s="366"/>
      <c r="F88" s="367"/>
      <c r="G88" s="122"/>
      <c r="H88" s="123"/>
      <c r="I88" s="166"/>
      <c r="J88" s="128"/>
      <c r="K88" s="125" t="str">
        <f t="shared" si="11"/>
        <v/>
      </c>
      <c r="L88" s="125" t="str">
        <f t="shared" si="12"/>
        <v/>
      </c>
      <c r="M88" s="125" t="str">
        <f t="shared" si="13"/>
        <v/>
      </c>
      <c r="N88" s="125" t="str">
        <f t="shared" si="14"/>
        <v/>
      </c>
      <c r="O88" s="127" t="str">
        <f t="shared" si="15"/>
        <v/>
      </c>
      <c r="P88" s="127" t="str">
        <f t="shared" si="16"/>
        <v/>
      </c>
      <c r="Q88" s="127">
        <f t="shared" si="17"/>
        <v>0</v>
      </c>
      <c r="R88" s="8"/>
      <c r="S88" s="3"/>
      <c r="W88" s="45"/>
    </row>
    <row r="89" spans="1:23" ht="15.75" x14ac:dyDescent="0.25">
      <c r="A89" s="51" t="str">
        <f t="shared" si="10"/>
        <v>Hide</v>
      </c>
      <c r="B89" s="59"/>
      <c r="C89" s="60">
        <v>81</v>
      </c>
      <c r="D89" s="365"/>
      <c r="E89" s="366"/>
      <c r="F89" s="367"/>
      <c r="G89" s="122"/>
      <c r="H89" s="123"/>
      <c r="I89" s="166"/>
      <c r="J89" s="128"/>
      <c r="K89" s="125" t="str">
        <f t="shared" si="11"/>
        <v/>
      </c>
      <c r="L89" s="125" t="str">
        <f t="shared" si="12"/>
        <v/>
      </c>
      <c r="M89" s="125" t="str">
        <f t="shared" si="13"/>
        <v/>
      </c>
      <c r="N89" s="125" t="str">
        <f t="shared" si="14"/>
        <v/>
      </c>
      <c r="O89" s="127" t="str">
        <f t="shared" si="15"/>
        <v/>
      </c>
      <c r="P89" s="127" t="str">
        <f t="shared" si="16"/>
        <v/>
      </c>
      <c r="Q89" s="127">
        <f t="shared" si="17"/>
        <v>0</v>
      </c>
      <c r="R89" s="8"/>
      <c r="S89" s="3"/>
      <c r="W89" s="45"/>
    </row>
    <row r="90" spans="1:23" ht="15.75" x14ac:dyDescent="0.25">
      <c r="A90" s="51" t="str">
        <f t="shared" si="10"/>
        <v>Hide</v>
      </c>
      <c r="B90" s="59"/>
      <c r="C90" s="60">
        <v>82</v>
      </c>
      <c r="D90" s="365"/>
      <c r="E90" s="366"/>
      <c r="F90" s="367"/>
      <c r="G90" s="122"/>
      <c r="H90" s="123"/>
      <c r="I90" s="166"/>
      <c r="J90" s="128"/>
      <c r="K90" s="125" t="str">
        <f t="shared" si="11"/>
        <v/>
      </c>
      <c r="L90" s="125" t="str">
        <f t="shared" si="12"/>
        <v/>
      </c>
      <c r="M90" s="125" t="str">
        <f t="shared" si="13"/>
        <v/>
      </c>
      <c r="N90" s="125" t="str">
        <f t="shared" si="14"/>
        <v/>
      </c>
      <c r="O90" s="127" t="str">
        <f t="shared" si="15"/>
        <v/>
      </c>
      <c r="P90" s="127" t="str">
        <f t="shared" si="16"/>
        <v/>
      </c>
      <c r="Q90" s="127">
        <f t="shared" si="17"/>
        <v>0</v>
      </c>
      <c r="R90" s="8"/>
      <c r="S90" s="3"/>
      <c r="W90" s="45"/>
    </row>
    <row r="91" spans="1:23" ht="15.75" x14ac:dyDescent="0.25">
      <c r="A91" s="51" t="str">
        <f t="shared" si="10"/>
        <v>Hide</v>
      </c>
      <c r="B91" s="59"/>
      <c r="C91" s="60">
        <v>83</v>
      </c>
      <c r="D91" s="365"/>
      <c r="E91" s="366"/>
      <c r="F91" s="367"/>
      <c r="G91" s="122"/>
      <c r="H91" s="123"/>
      <c r="I91" s="166"/>
      <c r="J91" s="128"/>
      <c r="K91" s="125" t="str">
        <f t="shared" si="11"/>
        <v/>
      </c>
      <c r="L91" s="125" t="str">
        <f t="shared" si="12"/>
        <v/>
      </c>
      <c r="M91" s="125" t="str">
        <f t="shared" si="13"/>
        <v/>
      </c>
      <c r="N91" s="125" t="str">
        <f t="shared" si="14"/>
        <v/>
      </c>
      <c r="O91" s="127" t="str">
        <f t="shared" si="15"/>
        <v/>
      </c>
      <c r="P91" s="127" t="str">
        <f t="shared" si="16"/>
        <v/>
      </c>
      <c r="Q91" s="127">
        <f t="shared" si="17"/>
        <v>0</v>
      </c>
      <c r="R91" s="8"/>
      <c r="S91" s="3"/>
      <c r="W91" s="45"/>
    </row>
    <row r="92" spans="1:23" ht="15.75" x14ac:dyDescent="0.25">
      <c r="A92" s="51" t="str">
        <f t="shared" si="10"/>
        <v>Hide</v>
      </c>
      <c r="B92" s="59"/>
      <c r="C92" s="60">
        <v>84</v>
      </c>
      <c r="D92" s="365"/>
      <c r="E92" s="366"/>
      <c r="F92" s="367"/>
      <c r="G92" s="122"/>
      <c r="H92" s="123"/>
      <c r="I92" s="166"/>
      <c r="J92" s="128"/>
      <c r="K92" s="125" t="str">
        <f t="shared" si="11"/>
        <v/>
      </c>
      <c r="L92" s="125" t="str">
        <f t="shared" si="12"/>
        <v/>
      </c>
      <c r="M92" s="125" t="str">
        <f t="shared" si="13"/>
        <v/>
      </c>
      <c r="N92" s="125" t="str">
        <f t="shared" si="14"/>
        <v/>
      </c>
      <c r="O92" s="127" t="str">
        <f t="shared" si="15"/>
        <v/>
      </c>
      <c r="P92" s="127" t="str">
        <f t="shared" si="16"/>
        <v/>
      </c>
      <c r="Q92" s="127">
        <f t="shared" si="17"/>
        <v>0</v>
      </c>
      <c r="R92" s="8"/>
      <c r="S92" s="3"/>
      <c r="W92" s="45"/>
    </row>
    <row r="93" spans="1:23" ht="15.75" x14ac:dyDescent="0.25">
      <c r="A93" s="51" t="str">
        <f t="shared" si="10"/>
        <v>Hide</v>
      </c>
      <c r="B93" s="59"/>
      <c r="C93" s="60">
        <v>85</v>
      </c>
      <c r="D93" s="365"/>
      <c r="E93" s="366"/>
      <c r="F93" s="367"/>
      <c r="G93" s="122"/>
      <c r="H93" s="123"/>
      <c r="I93" s="166"/>
      <c r="J93" s="128"/>
      <c r="K93" s="125" t="str">
        <f t="shared" si="11"/>
        <v/>
      </c>
      <c r="L93" s="125" t="str">
        <f t="shared" si="12"/>
        <v/>
      </c>
      <c r="M93" s="125" t="str">
        <f t="shared" si="13"/>
        <v/>
      </c>
      <c r="N93" s="125" t="str">
        <f t="shared" si="14"/>
        <v/>
      </c>
      <c r="O93" s="127" t="str">
        <f t="shared" si="15"/>
        <v/>
      </c>
      <c r="P93" s="127" t="str">
        <f t="shared" si="16"/>
        <v/>
      </c>
      <c r="Q93" s="127">
        <f t="shared" si="17"/>
        <v>0</v>
      </c>
      <c r="R93" s="8"/>
      <c r="S93" s="3"/>
      <c r="W93" s="45"/>
    </row>
    <row r="94" spans="1:23" ht="15.75" x14ac:dyDescent="0.25">
      <c r="A94" s="51" t="str">
        <f t="shared" si="10"/>
        <v>Hide</v>
      </c>
      <c r="B94" s="59"/>
      <c r="C94" s="60">
        <v>86</v>
      </c>
      <c r="D94" s="365"/>
      <c r="E94" s="366"/>
      <c r="F94" s="367"/>
      <c r="G94" s="122"/>
      <c r="H94" s="123"/>
      <c r="I94" s="166"/>
      <c r="J94" s="128"/>
      <c r="K94" s="125" t="str">
        <f t="shared" si="11"/>
        <v/>
      </c>
      <c r="L94" s="125" t="str">
        <f t="shared" si="12"/>
        <v/>
      </c>
      <c r="M94" s="125" t="str">
        <f t="shared" si="13"/>
        <v/>
      </c>
      <c r="N94" s="125" t="str">
        <f t="shared" si="14"/>
        <v/>
      </c>
      <c r="O94" s="127" t="str">
        <f t="shared" si="15"/>
        <v/>
      </c>
      <c r="P94" s="127" t="str">
        <f t="shared" si="16"/>
        <v/>
      </c>
      <c r="Q94" s="127">
        <f t="shared" si="17"/>
        <v>0</v>
      </c>
      <c r="R94" s="8"/>
      <c r="S94" s="3"/>
      <c r="W94" s="45"/>
    </row>
    <row r="95" spans="1:23" ht="15.75" x14ac:dyDescent="0.25">
      <c r="A95" s="51" t="str">
        <f t="shared" si="10"/>
        <v>Hide</v>
      </c>
      <c r="B95" s="59"/>
      <c r="C95" s="60">
        <v>87</v>
      </c>
      <c r="D95" s="365"/>
      <c r="E95" s="366"/>
      <c r="F95" s="367"/>
      <c r="G95" s="122"/>
      <c r="H95" s="123"/>
      <c r="I95" s="166"/>
      <c r="J95" s="128"/>
      <c r="K95" s="125" t="str">
        <f t="shared" si="11"/>
        <v/>
      </c>
      <c r="L95" s="125" t="str">
        <f t="shared" si="12"/>
        <v/>
      </c>
      <c r="M95" s="125" t="str">
        <f t="shared" si="13"/>
        <v/>
      </c>
      <c r="N95" s="125" t="str">
        <f t="shared" si="14"/>
        <v/>
      </c>
      <c r="O95" s="127" t="str">
        <f t="shared" si="15"/>
        <v/>
      </c>
      <c r="P95" s="127" t="str">
        <f t="shared" si="16"/>
        <v/>
      </c>
      <c r="Q95" s="127">
        <f t="shared" si="17"/>
        <v>0</v>
      </c>
      <c r="R95" s="8"/>
      <c r="S95" s="3"/>
      <c r="W95" s="45"/>
    </row>
    <row r="96" spans="1:23" ht="15.75" x14ac:dyDescent="0.25">
      <c r="A96" s="51" t="str">
        <f t="shared" si="10"/>
        <v>Hide</v>
      </c>
      <c r="B96" s="59"/>
      <c r="C96" s="60">
        <v>88</v>
      </c>
      <c r="D96" s="365"/>
      <c r="E96" s="366"/>
      <c r="F96" s="367"/>
      <c r="G96" s="122"/>
      <c r="H96" s="123"/>
      <c r="I96" s="166"/>
      <c r="J96" s="128"/>
      <c r="K96" s="125" t="str">
        <f t="shared" si="11"/>
        <v/>
      </c>
      <c r="L96" s="125" t="str">
        <f t="shared" si="12"/>
        <v/>
      </c>
      <c r="M96" s="125" t="str">
        <f t="shared" si="13"/>
        <v/>
      </c>
      <c r="N96" s="125" t="str">
        <f t="shared" si="14"/>
        <v/>
      </c>
      <c r="O96" s="127" t="str">
        <f t="shared" si="15"/>
        <v/>
      </c>
      <c r="P96" s="127" t="str">
        <f t="shared" si="16"/>
        <v/>
      </c>
      <c r="Q96" s="127">
        <f t="shared" si="17"/>
        <v>0</v>
      </c>
      <c r="R96" s="8"/>
      <c r="S96" s="3"/>
      <c r="W96" s="45"/>
    </row>
    <row r="97" spans="1:23" ht="15.75" x14ac:dyDescent="0.25">
      <c r="A97" s="51" t="str">
        <f t="shared" si="10"/>
        <v>Hide</v>
      </c>
      <c r="B97" s="59"/>
      <c r="C97" s="60">
        <v>89</v>
      </c>
      <c r="D97" s="365"/>
      <c r="E97" s="366"/>
      <c r="F97" s="367"/>
      <c r="G97" s="122"/>
      <c r="H97" s="123"/>
      <c r="I97" s="166"/>
      <c r="J97" s="128"/>
      <c r="K97" s="125" t="str">
        <f t="shared" si="11"/>
        <v/>
      </c>
      <c r="L97" s="125" t="str">
        <f t="shared" si="12"/>
        <v/>
      </c>
      <c r="M97" s="125" t="str">
        <f t="shared" si="13"/>
        <v/>
      </c>
      <c r="N97" s="125" t="str">
        <f t="shared" si="14"/>
        <v/>
      </c>
      <c r="O97" s="127" t="str">
        <f t="shared" si="15"/>
        <v/>
      </c>
      <c r="P97" s="127" t="str">
        <f t="shared" si="16"/>
        <v/>
      </c>
      <c r="Q97" s="127">
        <f t="shared" si="17"/>
        <v>0</v>
      </c>
      <c r="R97" s="8"/>
      <c r="S97" s="3"/>
      <c r="W97" s="45"/>
    </row>
    <row r="98" spans="1:23" ht="15.75" x14ac:dyDescent="0.25">
      <c r="A98" s="51" t="str">
        <f t="shared" si="10"/>
        <v>Hide</v>
      </c>
      <c r="B98" s="59"/>
      <c r="C98" s="60">
        <v>90</v>
      </c>
      <c r="D98" s="365"/>
      <c r="E98" s="366"/>
      <c r="F98" s="367"/>
      <c r="G98" s="122"/>
      <c r="H98" s="123"/>
      <c r="I98" s="166"/>
      <c r="J98" s="128"/>
      <c r="K98" s="125" t="str">
        <f t="shared" si="11"/>
        <v/>
      </c>
      <c r="L98" s="125" t="str">
        <f t="shared" si="12"/>
        <v/>
      </c>
      <c r="M98" s="125" t="str">
        <f t="shared" si="13"/>
        <v/>
      </c>
      <c r="N98" s="125" t="str">
        <f t="shared" si="14"/>
        <v/>
      </c>
      <c r="O98" s="127" t="str">
        <f t="shared" si="15"/>
        <v/>
      </c>
      <c r="P98" s="127" t="str">
        <f t="shared" si="16"/>
        <v/>
      </c>
      <c r="Q98" s="127">
        <f t="shared" si="17"/>
        <v>0</v>
      </c>
      <c r="R98" s="8"/>
      <c r="S98" s="3"/>
      <c r="W98" s="45"/>
    </row>
    <row r="99" spans="1:23" ht="15.75" x14ac:dyDescent="0.25">
      <c r="A99" s="51" t="str">
        <f t="shared" si="10"/>
        <v>Hide</v>
      </c>
      <c r="B99" s="59"/>
      <c r="C99" s="60">
        <v>91</v>
      </c>
      <c r="D99" s="365"/>
      <c r="E99" s="366"/>
      <c r="F99" s="367"/>
      <c r="G99" s="122"/>
      <c r="H99" s="123"/>
      <c r="I99" s="166"/>
      <c r="J99" s="128"/>
      <c r="K99" s="125" t="str">
        <f t="shared" si="11"/>
        <v/>
      </c>
      <c r="L99" s="125" t="str">
        <f t="shared" si="12"/>
        <v/>
      </c>
      <c r="M99" s="125" t="str">
        <f t="shared" si="13"/>
        <v/>
      </c>
      <c r="N99" s="125" t="str">
        <f t="shared" si="14"/>
        <v/>
      </c>
      <c r="O99" s="127" t="str">
        <f t="shared" si="15"/>
        <v/>
      </c>
      <c r="P99" s="127" t="str">
        <f t="shared" si="16"/>
        <v/>
      </c>
      <c r="Q99" s="127">
        <f t="shared" si="17"/>
        <v>0</v>
      </c>
      <c r="R99" s="8"/>
      <c r="S99" s="3"/>
      <c r="W99" s="45"/>
    </row>
    <row r="100" spans="1:23" ht="15.75" x14ac:dyDescent="0.25">
      <c r="A100" s="51" t="str">
        <f t="shared" si="10"/>
        <v>Hide</v>
      </c>
      <c r="B100" s="59"/>
      <c r="C100" s="60">
        <v>92</v>
      </c>
      <c r="D100" s="365"/>
      <c r="E100" s="366"/>
      <c r="F100" s="367"/>
      <c r="G100" s="122"/>
      <c r="H100" s="123"/>
      <c r="I100" s="166"/>
      <c r="J100" s="128"/>
      <c r="K100" s="125" t="str">
        <f t="shared" si="11"/>
        <v/>
      </c>
      <c r="L100" s="125" t="str">
        <f t="shared" si="12"/>
        <v/>
      </c>
      <c r="M100" s="125" t="str">
        <f t="shared" si="13"/>
        <v/>
      </c>
      <c r="N100" s="125" t="str">
        <f t="shared" si="14"/>
        <v/>
      </c>
      <c r="O100" s="127" t="str">
        <f t="shared" si="15"/>
        <v/>
      </c>
      <c r="P100" s="127" t="str">
        <f t="shared" si="16"/>
        <v/>
      </c>
      <c r="Q100" s="127">
        <f t="shared" si="17"/>
        <v>0</v>
      </c>
      <c r="R100" s="8"/>
      <c r="S100" s="3"/>
      <c r="W100" s="45"/>
    </row>
    <row r="101" spans="1:23" ht="15.75" x14ac:dyDescent="0.25">
      <c r="A101" s="51" t="str">
        <f t="shared" si="10"/>
        <v>Hide</v>
      </c>
      <c r="B101" s="59"/>
      <c r="C101" s="60">
        <v>93</v>
      </c>
      <c r="D101" s="365"/>
      <c r="E101" s="366"/>
      <c r="F101" s="367"/>
      <c r="G101" s="122"/>
      <c r="H101" s="123"/>
      <c r="I101" s="166"/>
      <c r="J101" s="128"/>
      <c r="K101" s="125" t="str">
        <f t="shared" si="11"/>
        <v/>
      </c>
      <c r="L101" s="125" t="str">
        <f t="shared" si="12"/>
        <v/>
      </c>
      <c r="M101" s="125" t="str">
        <f t="shared" si="13"/>
        <v/>
      </c>
      <c r="N101" s="125" t="str">
        <f t="shared" si="14"/>
        <v/>
      </c>
      <c r="O101" s="127" t="str">
        <f t="shared" si="15"/>
        <v/>
      </c>
      <c r="P101" s="127" t="str">
        <f t="shared" si="16"/>
        <v/>
      </c>
      <c r="Q101" s="127">
        <f t="shared" si="17"/>
        <v>0</v>
      </c>
      <c r="R101" s="8"/>
      <c r="S101" s="3"/>
      <c r="W101" s="45"/>
    </row>
    <row r="102" spans="1:23" ht="15.75" x14ac:dyDescent="0.25">
      <c r="A102" s="51" t="str">
        <f t="shared" si="10"/>
        <v>Hide</v>
      </c>
      <c r="B102" s="59"/>
      <c r="C102" s="60">
        <v>94</v>
      </c>
      <c r="D102" s="365"/>
      <c r="E102" s="366"/>
      <c r="F102" s="367"/>
      <c r="G102" s="122"/>
      <c r="H102" s="123"/>
      <c r="I102" s="166"/>
      <c r="J102" s="128"/>
      <c r="K102" s="125" t="str">
        <f t="shared" si="11"/>
        <v/>
      </c>
      <c r="L102" s="125" t="str">
        <f t="shared" si="12"/>
        <v/>
      </c>
      <c r="M102" s="125" t="str">
        <f t="shared" si="13"/>
        <v/>
      </c>
      <c r="N102" s="125" t="str">
        <f t="shared" si="14"/>
        <v/>
      </c>
      <c r="O102" s="127" t="str">
        <f t="shared" si="15"/>
        <v/>
      </c>
      <c r="P102" s="127" t="str">
        <f t="shared" si="16"/>
        <v/>
      </c>
      <c r="Q102" s="127">
        <f t="shared" si="17"/>
        <v>0</v>
      </c>
      <c r="R102" s="8"/>
      <c r="S102" s="3"/>
      <c r="W102" s="45"/>
    </row>
    <row r="103" spans="1:23" ht="15.75" x14ac:dyDescent="0.25">
      <c r="A103" s="51" t="str">
        <f t="shared" si="10"/>
        <v>Hide</v>
      </c>
      <c r="B103" s="59"/>
      <c r="C103" s="60">
        <v>95</v>
      </c>
      <c r="D103" s="365"/>
      <c r="E103" s="366"/>
      <c r="F103" s="367"/>
      <c r="G103" s="122"/>
      <c r="H103" s="123"/>
      <c r="I103" s="166"/>
      <c r="J103" s="128"/>
      <c r="K103" s="125" t="str">
        <f t="shared" si="11"/>
        <v/>
      </c>
      <c r="L103" s="125" t="str">
        <f t="shared" si="12"/>
        <v/>
      </c>
      <c r="M103" s="125" t="str">
        <f t="shared" si="13"/>
        <v/>
      </c>
      <c r="N103" s="125" t="str">
        <f t="shared" si="14"/>
        <v/>
      </c>
      <c r="O103" s="127" t="str">
        <f t="shared" si="15"/>
        <v/>
      </c>
      <c r="P103" s="127" t="str">
        <f t="shared" si="16"/>
        <v/>
      </c>
      <c r="Q103" s="127">
        <f t="shared" si="17"/>
        <v>0</v>
      </c>
      <c r="R103" s="8"/>
      <c r="S103" s="3"/>
      <c r="W103" s="45"/>
    </row>
    <row r="104" spans="1:23" ht="15.75" x14ac:dyDescent="0.25">
      <c r="A104" s="51" t="str">
        <f t="shared" si="10"/>
        <v>Hide</v>
      </c>
      <c r="B104" s="59"/>
      <c r="C104" s="60">
        <v>96</v>
      </c>
      <c r="D104" s="365"/>
      <c r="E104" s="366"/>
      <c r="F104" s="367"/>
      <c r="G104" s="122"/>
      <c r="H104" s="123"/>
      <c r="I104" s="166"/>
      <c r="J104" s="128"/>
      <c r="K104" s="125" t="str">
        <f t="shared" si="11"/>
        <v/>
      </c>
      <c r="L104" s="125" t="str">
        <f t="shared" si="12"/>
        <v/>
      </c>
      <c r="M104" s="125" t="str">
        <f t="shared" si="13"/>
        <v/>
      </c>
      <c r="N104" s="125" t="str">
        <f t="shared" si="14"/>
        <v/>
      </c>
      <c r="O104" s="127" t="str">
        <f t="shared" si="15"/>
        <v/>
      </c>
      <c r="P104" s="127" t="str">
        <f t="shared" si="16"/>
        <v/>
      </c>
      <c r="Q104" s="127">
        <f t="shared" si="17"/>
        <v>0</v>
      </c>
      <c r="R104" s="8"/>
      <c r="S104" s="3"/>
      <c r="W104" s="45"/>
    </row>
    <row r="105" spans="1:23" ht="15.75" x14ac:dyDescent="0.25">
      <c r="A105" s="51" t="str">
        <f t="shared" si="10"/>
        <v>Hide</v>
      </c>
      <c r="B105" s="59"/>
      <c r="C105" s="60">
        <v>97</v>
      </c>
      <c r="D105" s="365"/>
      <c r="E105" s="366"/>
      <c r="F105" s="367"/>
      <c r="G105" s="122"/>
      <c r="H105" s="123"/>
      <c r="I105" s="166"/>
      <c r="J105" s="128"/>
      <c r="K105" s="125" t="str">
        <f t="shared" si="11"/>
        <v/>
      </c>
      <c r="L105" s="125" t="str">
        <f t="shared" si="12"/>
        <v/>
      </c>
      <c r="M105" s="125" t="str">
        <f t="shared" si="13"/>
        <v/>
      </c>
      <c r="N105" s="125" t="str">
        <f t="shared" si="14"/>
        <v/>
      </c>
      <c r="O105" s="127" t="str">
        <f t="shared" si="15"/>
        <v/>
      </c>
      <c r="P105" s="127" t="str">
        <f t="shared" si="16"/>
        <v/>
      </c>
      <c r="Q105" s="127">
        <f t="shared" si="17"/>
        <v>0</v>
      </c>
      <c r="R105" s="8"/>
      <c r="S105" s="3"/>
      <c r="W105" s="45"/>
    </row>
    <row r="106" spans="1:23" ht="15.75" x14ac:dyDescent="0.25">
      <c r="A106" s="51" t="str">
        <f t="shared" si="10"/>
        <v>Hide</v>
      </c>
      <c r="B106" s="59"/>
      <c r="C106" s="60">
        <v>98</v>
      </c>
      <c r="D106" s="365"/>
      <c r="E106" s="366"/>
      <c r="F106" s="367"/>
      <c r="G106" s="122"/>
      <c r="H106" s="123"/>
      <c r="I106" s="166"/>
      <c r="J106" s="128"/>
      <c r="K106" s="125" t="str">
        <f t="shared" si="11"/>
        <v/>
      </c>
      <c r="L106" s="125" t="str">
        <f t="shared" si="12"/>
        <v/>
      </c>
      <c r="M106" s="125" t="str">
        <f t="shared" si="13"/>
        <v/>
      </c>
      <c r="N106" s="125" t="str">
        <f t="shared" si="14"/>
        <v/>
      </c>
      <c r="O106" s="127" t="str">
        <f t="shared" si="15"/>
        <v/>
      </c>
      <c r="P106" s="127" t="str">
        <f t="shared" si="16"/>
        <v/>
      </c>
      <c r="Q106" s="127">
        <f t="shared" si="17"/>
        <v>0</v>
      </c>
      <c r="R106" s="8"/>
      <c r="S106" s="3"/>
      <c r="W106" s="45"/>
    </row>
    <row r="107" spans="1:23" ht="15.75" x14ac:dyDescent="0.25">
      <c r="A107" s="51" t="str">
        <f t="shared" si="10"/>
        <v>Hide</v>
      </c>
      <c r="B107" s="59"/>
      <c r="C107" s="60">
        <v>99</v>
      </c>
      <c r="D107" s="365"/>
      <c r="E107" s="366"/>
      <c r="F107" s="367"/>
      <c r="G107" s="122"/>
      <c r="H107" s="123"/>
      <c r="I107" s="166"/>
      <c r="J107" s="128"/>
      <c r="K107" s="125" t="str">
        <f t="shared" si="11"/>
        <v/>
      </c>
      <c r="L107" s="125" t="str">
        <f t="shared" si="12"/>
        <v/>
      </c>
      <c r="M107" s="125" t="str">
        <f t="shared" si="13"/>
        <v/>
      </c>
      <c r="N107" s="125" t="str">
        <f t="shared" si="14"/>
        <v/>
      </c>
      <c r="O107" s="127" t="str">
        <f t="shared" si="15"/>
        <v/>
      </c>
      <c r="P107" s="127" t="str">
        <f t="shared" si="16"/>
        <v/>
      </c>
      <c r="Q107" s="127">
        <f t="shared" si="17"/>
        <v>0</v>
      </c>
      <c r="R107" s="8"/>
      <c r="S107" s="3"/>
      <c r="W107" s="45"/>
    </row>
    <row r="108" spans="1:23" ht="15.75" x14ac:dyDescent="0.25">
      <c r="A108" s="51" t="str">
        <f t="shared" si="10"/>
        <v>Hide</v>
      </c>
      <c r="B108" s="59"/>
      <c r="C108" s="60">
        <v>100</v>
      </c>
      <c r="D108" s="365"/>
      <c r="E108" s="366"/>
      <c r="F108" s="367"/>
      <c r="G108" s="122"/>
      <c r="H108" s="123"/>
      <c r="I108" s="166"/>
      <c r="J108" s="128"/>
      <c r="K108" s="125" t="str">
        <f t="shared" si="11"/>
        <v/>
      </c>
      <c r="L108" s="125" t="str">
        <f t="shared" si="12"/>
        <v/>
      </c>
      <c r="M108" s="125" t="str">
        <f t="shared" si="13"/>
        <v/>
      </c>
      <c r="N108" s="125" t="str">
        <f t="shared" si="14"/>
        <v/>
      </c>
      <c r="O108" s="127" t="str">
        <f t="shared" si="15"/>
        <v/>
      </c>
      <c r="P108" s="127" t="str">
        <f t="shared" si="16"/>
        <v/>
      </c>
      <c r="Q108" s="127">
        <f t="shared" si="17"/>
        <v>0</v>
      </c>
      <c r="R108" s="8"/>
      <c r="S108" s="3"/>
      <c r="W108" s="45"/>
    </row>
    <row r="109" spans="1:23" x14ac:dyDescent="0.25">
      <c r="A109" s="85"/>
      <c r="B109" s="54"/>
      <c r="C109" s="34"/>
      <c r="D109" s="34"/>
      <c r="E109" s="34"/>
      <c r="F109" s="19"/>
      <c r="G109" s="19"/>
      <c r="H109" s="19"/>
      <c r="I109" s="20"/>
      <c r="J109" s="19"/>
      <c r="K109" s="48"/>
      <c r="L109" s="48"/>
      <c r="M109" s="48"/>
      <c r="N109" s="48"/>
      <c r="O109" s="49"/>
      <c r="P109" s="32"/>
      <c r="Q109" s="49"/>
      <c r="R109" s="8"/>
      <c r="S109" s="3"/>
    </row>
    <row r="110" spans="1:23" ht="63" x14ac:dyDescent="0.25">
      <c r="A110" s="85"/>
      <c r="B110" s="51"/>
      <c r="C110" s="80"/>
      <c r="D110" s="80"/>
      <c r="E110" s="80"/>
      <c r="F110" s="80"/>
      <c r="G110" s="80"/>
      <c r="H110" s="19"/>
      <c r="I110" s="402" t="s">
        <v>42</v>
      </c>
      <c r="J110" s="403"/>
      <c r="K110" s="337" t="s">
        <v>192</v>
      </c>
      <c r="L110" s="337"/>
      <c r="M110" s="332" t="s">
        <v>193</v>
      </c>
      <c r="N110" s="344"/>
      <c r="O110" s="341" t="s">
        <v>68</v>
      </c>
      <c r="P110" s="115" t="s">
        <v>72</v>
      </c>
      <c r="Q110" s="115" t="s">
        <v>30</v>
      </c>
      <c r="R110" s="8"/>
      <c r="S110" s="3"/>
    </row>
    <row r="111" spans="1:23" ht="15.75" x14ac:dyDescent="0.25">
      <c r="A111" s="85"/>
      <c r="B111" s="51"/>
      <c r="C111" s="80"/>
      <c r="D111" s="80"/>
      <c r="E111" s="80"/>
      <c r="F111" s="80"/>
      <c r="G111" s="80"/>
      <c r="H111" s="19"/>
      <c r="I111" s="24"/>
      <c r="J111" s="19"/>
      <c r="K111" s="19"/>
      <c r="L111" s="19"/>
      <c r="M111" s="19"/>
      <c r="N111" s="19"/>
      <c r="O111" s="38"/>
      <c r="P111" s="38"/>
      <c r="Q111" s="39"/>
      <c r="R111" s="8"/>
      <c r="S111" s="3"/>
    </row>
    <row r="112" spans="1:23" ht="15.75" x14ac:dyDescent="0.25">
      <c r="A112" s="85"/>
      <c r="B112" s="54"/>
      <c r="C112" s="129"/>
      <c r="D112" s="129"/>
      <c r="E112" s="129"/>
      <c r="F112" s="129"/>
      <c r="G112" s="129"/>
      <c r="H112" s="34"/>
      <c r="I112" s="327"/>
      <c r="J112" s="326"/>
      <c r="K112" s="325">
        <f>SUM(L9:L108)</f>
        <v>0</v>
      </c>
      <c r="L112" s="325"/>
      <c r="M112" s="325">
        <f>SUM(N9:N108)</f>
        <v>0</v>
      </c>
      <c r="N112" s="325"/>
      <c r="O112" s="325">
        <f>SUM(O9:O108)</f>
        <v>0</v>
      </c>
      <c r="P112" s="325">
        <f>SUM(P9:P108)</f>
        <v>0</v>
      </c>
      <c r="Q112" s="325">
        <f>+P112+O112</f>
        <v>0</v>
      </c>
      <c r="R112" s="8"/>
      <c r="S112" s="3"/>
    </row>
    <row r="113" spans="1:19" x14ac:dyDescent="0.25">
      <c r="A113" s="51"/>
      <c r="B113" s="51"/>
      <c r="C113" s="19"/>
      <c r="D113" s="19"/>
      <c r="E113" s="19"/>
      <c r="F113" s="19"/>
      <c r="G113" s="19"/>
      <c r="H113" s="19"/>
      <c r="I113" s="19"/>
      <c r="J113" s="19"/>
      <c r="K113" s="19"/>
      <c r="L113" s="19"/>
      <c r="M113" s="19"/>
      <c r="N113" s="19"/>
      <c r="O113" s="35"/>
      <c r="P113" s="35"/>
      <c r="Q113" s="35"/>
      <c r="R113" s="36"/>
      <c r="S113" s="3"/>
    </row>
    <row r="114" spans="1:19" x14ac:dyDescent="0.25">
      <c r="A114" s="6"/>
      <c r="B114" s="51"/>
      <c r="C114" s="37"/>
      <c r="D114" s="23"/>
      <c r="E114" s="23"/>
      <c r="F114" s="23"/>
      <c r="G114" s="23"/>
      <c r="H114" s="23"/>
      <c r="I114" s="23"/>
      <c r="J114" s="23"/>
      <c r="K114" s="23"/>
      <c r="L114" s="23"/>
      <c r="M114" s="23"/>
      <c r="N114" s="23"/>
      <c r="O114" s="38"/>
      <c r="P114" s="38"/>
      <c r="Q114" s="39"/>
      <c r="R114" s="36"/>
      <c r="S114" s="3"/>
    </row>
    <row r="115" spans="1:19" ht="15.75" x14ac:dyDescent="0.25">
      <c r="A115" s="6"/>
      <c r="B115" s="54"/>
      <c r="C115" s="40"/>
      <c r="D115" s="149" t="s">
        <v>9</v>
      </c>
      <c r="E115" s="71"/>
      <c r="F115" s="71"/>
      <c r="G115" s="71"/>
      <c r="H115" s="71"/>
      <c r="I115" s="71"/>
      <c r="J115" s="71"/>
      <c r="K115" s="71"/>
      <c r="L115" s="71"/>
      <c r="M115" s="71"/>
      <c r="N115" s="71"/>
      <c r="O115" s="150"/>
      <c r="P115" s="150"/>
      <c r="Q115" s="263" t="s">
        <v>108</v>
      </c>
      <c r="R115" s="36"/>
      <c r="S115" s="3"/>
    </row>
    <row r="116" spans="1:19" ht="15.75" x14ac:dyDescent="0.25">
      <c r="A116" s="6"/>
      <c r="B116" s="51"/>
      <c r="C116" s="24"/>
      <c r="D116" s="80" t="s">
        <v>133</v>
      </c>
      <c r="E116" s="151"/>
      <c r="F116" s="151"/>
      <c r="G116" s="151"/>
      <c r="H116" s="151"/>
      <c r="I116" s="151"/>
      <c r="J116" s="151"/>
      <c r="K116" s="151"/>
      <c r="L116" s="151"/>
      <c r="M116" s="151"/>
      <c r="N116" s="151"/>
      <c r="O116" s="151"/>
      <c r="P116" s="151"/>
      <c r="Q116" s="374"/>
      <c r="R116" s="36"/>
      <c r="S116" s="3"/>
    </row>
    <row r="117" spans="1:19" ht="15.75" x14ac:dyDescent="0.25">
      <c r="A117" s="6"/>
      <c r="B117" s="51"/>
      <c r="C117" s="24"/>
      <c r="D117" s="80" t="s">
        <v>169</v>
      </c>
      <c r="E117" s="151"/>
      <c r="F117" s="151"/>
      <c r="G117" s="151"/>
      <c r="H117" s="151"/>
      <c r="I117" s="151"/>
      <c r="J117" s="151"/>
      <c r="K117" s="151"/>
      <c r="L117" s="151"/>
      <c r="M117" s="151"/>
      <c r="N117" s="151"/>
      <c r="O117" s="151"/>
      <c r="P117" s="151"/>
      <c r="Q117" s="374"/>
      <c r="R117" s="36"/>
      <c r="S117" s="3"/>
    </row>
    <row r="118" spans="1:19" ht="15.75" x14ac:dyDescent="0.25">
      <c r="A118" s="6"/>
      <c r="B118" s="51"/>
      <c r="C118" s="24"/>
      <c r="D118" s="132" t="s">
        <v>33</v>
      </c>
      <c r="E118" s="80"/>
      <c r="F118" s="80"/>
      <c r="G118" s="152"/>
      <c r="H118" s="152"/>
      <c r="I118" s="152"/>
      <c r="J118" s="152"/>
      <c r="K118" s="153"/>
      <c r="L118" s="153"/>
      <c r="M118" s="153"/>
      <c r="N118" s="153"/>
      <c r="O118" s="80"/>
      <c r="P118" s="80"/>
      <c r="Q118" s="154"/>
      <c r="R118" s="36"/>
      <c r="S118" s="3"/>
    </row>
    <row r="119" spans="1:19" ht="15.75" x14ac:dyDescent="0.25">
      <c r="A119" s="6"/>
      <c r="B119" s="51"/>
      <c r="C119" s="24"/>
      <c r="D119" s="155" t="s">
        <v>6</v>
      </c>
      <c r="E119" s="71"/>
      <c r="F119" s="71"/>
      <c r="G119" s="105"/>
      <c r="H119" s="105"/>
      <c r="I119" s="105"/>
      <c r="J119" s="105"/>
      <c r="K119" s="79"/>
      <c r="L119" s="79"/>
      <c r="M119" s="79"/>
      <c r="N119" s="79"/>
      <c r="O119" s="71"/>
      <c r="P119" s="71"/>
      <c r="Q119" s="154"/>
      <c r="R119" s="36"/>
      <c r="S119" s="3"/>
    </row>
    <row r="120" spans="1:19" ht="15.75" x14ac:dyDescent="0.25">
      <c r="A120" s="6"/>
      <c r="B120" s="51"/>
      <c r="C120" s="24"/>
      <c r="D120" s="155" t="s">
        <v>7</v>
      </c>
      <c r="E120" s="71"/>
      <c r="F120" s="71"/>
      <c r="G120" s="156"/>
      <c r="H120" s="105"/>
      <c r="I120" s="105"/>
      <c r="J120" s="105"/>
      <c r="K120" s="79"/>
      <c r="L120" s="79"/>
      <c r="M120" s="79"/>
      <c r="N120" s="79"/>
      <c r="O120" s="71"/>
      <c r="P120" s="71"/>
      <c r="Q120" s="154"/>
      <c r="R120" s="36"/>
      <c r="S120" s="3"/>
    </row>
    <row r="121" spans="1:19" ht="15.75" x14ac:dyDescent="0.25">
      <c r="A121" s="6"/>
      <c r="B121" s="51"/>
      <c r="C121" s="28"/>
      <c r="D121" s="157"/>
      <c r="E121" s="157"/>
      <c r="F121" s="157"/>
      <c r="G121" s="157"/>
      <c r="H121" s="157"/>
      <c r="I121" s="157"/>
      <c r="J121" s="157"/>
      <c r="K121" s="157"/>
      <c r="L121" s="157"/>
      <c r="M121" s="157"/>
      <c r="N121" s="157"/>
      <c r="O121" s="157"/>
      <c r="P121" s="157"/>
      <c r="Q121" s="158"/>
      <c r="R121" s="36"/>
      <c r="S121" s="3"/>
    </row>
    <row r="122" spans="1:19" x14ac:dyDescent="0.25">
      <c r="A122" s="6"/>
      <c r="B122" s="51"/>
      <c r="C122" s="19"/>
      <c r="D122" s="19"/>
      <c r="E122" s="19"/>
      <c r="F122" s="19"/>
      <c r="G122" s="19"/>
      <c r="H122" s="19"/>
      <c r="I122" s="19"/>
      <c r="J122" s="19"/>
      <c r="K122" s="19"/>
      <c r="L122" s="19"/>
      <c r="M122" s="19"/>
      <c r="N122" s="19"/>
      <c r="O122" s="19"/>
      <c r="P122" s="19"/>
      <c r="Q122" s="19"/>
      <c r="R122" s="36"/>
      <c r="S122" s="3"/>
    </row>
    <row r="123" spans="1:19" ht="15.75" x14ac:dyDescent="0.25">
      <c r="A123" s="6"/>
      <c r="B123" s="51"/>
      <c r="C123" s="278"/>
      <c r="D123" s="278"/>
      <c r="E123" s="278"/>
      <c r="F123" s="278"/>
      <c r="G123" s="278"/>
      <c r="H123" s="278"/>
      <c r="I123" s="278"/>
      <c r="J123" s="278"/>
      <c r="K123" s="278"/>
      <c r="L123" s="278"/>
      <c r="M123" s="278"/>
      <c r="N123" s="278"/>
      <c r="O123" s="278"/>
      <c r="P123" s="278"/>
      <c r="Q123" s="278"/>
      <c r="R123" s="36"/>
      <c r="S123" s="3"/>
    </row>
    <row r="124" spans="1:19" ht="15.75" x14ac:dyDescent="0.25">
      <c r="A124" s="6"/>
      <c r="B124" s="51"/>
      <c r="C124" s="278"/>
      <c r="D124" s="279"/>
      <c r="E124" s="279"/>
      <c r="F124" s="280" t="s">
        <v>216</v>
      </c>
      <c r="G124" s="279"/>
      <c r="H124" s="279"/>
      <c r="I124" s="279"/>
      <c r="J124" s="279"/>
      <c r="K124" s="279"/>
      <c r="L124" s="279"/>
      <c r="M124" s="279"/>
      <c r="N124" s="279"/>
      <c r="O124" s="279"/>
      <c r="P124" s="279"/>
      <c r="Q124" s="279"/>
      <c r="R124" s="36"/>
      <c r="S124" s="3"/>
    </row>
    <row r="125" spans="1:19" ht="15.75" x14ac:dyDescent="0.25">
      <c r="A125" s="6"/>
      <c r="B125" s="56"/>
      <c r="C125" s="161"/>
      <c r="D125" s="161"/>
      <c r="E125" s="161"/>
      <c r="F125" s="161"/>
      <c r="G125" s="161"/>
      <c r="H125" s="161"/>
      <c r="I125" s="161"/>
      <c r="J125" s="161"/>
      <c r="K125" s="161"/>
      <c r="L125" s="161"/>
      <c r="M125" s="161"/>
      <c r="N125" s="161"/>
      <c r="O125" s="161"/>
      <c r="P125" s="161"/>
      <c r="Q125" s="161"/>
      <c r="R125" s="41"/>
      <c r="S125" s="3"/>
    </row>
    <row r="126" spans="1:19" x14ac:dyDescent="0.25">
      <c r="A126" s="3"/>
      <c r="B126" s="3"/>
      <c r="C126" s="3"/>
      <c r="D126" s="3"/>
      <c r="E126" s="3"/>
      <c r="F126" s="3"/>
      <c r="G126" s="103"/>
      <c r="H126" s="3"/>
      <c r="I126" s="3"/>
      <c r="J126" s="3"/>
      <c r="K126" s="3"/>
      <c r="L126" s="3"/>
      <c r="M126" s="3"/>
      <c r="N126" s="3"/>
      <c r="O126" s="3"/>
      <c r="P126" s="3"/>
      <c r="Q126" s="3"/>
      <c r="R126" s="3"/>
      <c r="S126" s="3"/>
    </row>
    <row r="134" spans="1:19" ht="14.25" customHeight="1" x14ac:dyDescent="0.25"/>
    <row r="135" spans="1:19" ht="15.75" hidden="1" x14ac:dyDescent="0.25">
      <c r="A135" s="6"/>
      <c r="B135" s="19"/>
      <c r="C135" s="71"/>
      <c r="D135" s="126" t="s">
        <v>12</v>
      </c>
      <c r="E135" s="159">
        <v>1</v>
      </c>
      <c r="F135" s="126"/>
      <c r="G135" s="126" t="s">
        <v>18</v>
      </c>
      <c r="H135" s="160">
        <v>1</v>
      </c>
      <c r="I135" s="71"/>
      <c r="J135" s="71"/>
      <c r="K135" s="71"/>
      <c r="L135" s="71"/>
      <c r="M135" s="71"/>
      <c r="N135" s="71"/>
      <c r="O135" s="71"/>
      <c r="P135" s="71"/>
      <c r="Q135" s="71"/>
      <c r="R135" s="36"/>
      <c r="S135" s="3"/>
    </row>
    <row r="136" spans="1:19" ht="15.75" hidden="1" x14ac:dyDescent="0.25">
      <c r="A136" s="6"/>
      <c r="B136" s="19"/>
      <c r="C136" s="71"/>
      <c r="D136" s="126" t="s">
        <v>11</v>
      </c>
      <c r="E136" s="159">
        <v>2</v>
      </c>
      <c r="F136" s="126"/>
      <c r="G136" s="126" t="s">
        <v>19</v>
      </c>
      <c r="H136" s="160">
        <v>2</v>
      </c>
      <c r="I136" s="71"/>
      <c r="J136" s="71"/>
      <c r="K136" s="71"/>
      <c r="L136" s="71"/>
      <c r="M136" s="71"/>
      <c r="N136" s="71"/>
      <c r="O136" s="71"/>
      <c r="P136" s="71"/>
      <c r="Q136" s="71"/>
      <c r="R136" s="36"/>
      <c r="S136" s="3"/>
    </row>
    <row r="137" spans="1:19" ht="15.75" hidden="1" x14ac:dyDescent="0.25">
      <c r="A137" s="6"/>
      <c r="B137" s="19"/>
      <c r="C137" s="71"/>
      <c r="D137" s="126" t="s">
        <v>118</v>
      </c>
      <c r="E137" s="159">
        <v>3</v>
      </c>
      <c r="F137" s="126"/>
      <c r="G137" s="126" t="s">
        <v>20</v>
      </c>
      <c r="H137" s="160">
        <v>3</v>
      </c>
      <c r="I137" s="71"/>
      <c r="J137" s="71"/>
      <c r="K137" s="71"/>
      <c r="L137" s="71"/>
      <c r="M137" s="71"/>
      <c r="N137" s="71"/>
      <c r="O137" s="71"/>
      <c r="P137" s="71"/>
      <c r="Q137" s="71"/>
      <c r="R137" s="36"/>
      <c r="S137" s="3"/>
    </row>
    <row r="138" spans="1:19" ht="15.75" hidden="1" x14ac:dyDescent="0.25">
      <c r="A138" s="6"/>
      <c r="B138" s="19"/>
      <c r="C138" s="71"/>
      <c r="D138" s="126" t="s">
        <v>10</v>
      </c>
      <c r="E138" s="159">
        <v>4</v>
      </c>
      <c r="F138" s="126"/>
      <c r="G138" s="126"/>
      <c r="H138" s="71"/>
      <c r="I138" s="71"/>
      <c r="J138" s="71"/>
      <c r="K138" s="71"/>
      <c r="L138" s="71"/>
      <c r="M138" s="71"/>
      <c r="N138" s="71"/>
      <c r="O138" s="71"/>
      <c r="P138" s="71"/>
      <c r="Q138" s="71"/>
      <c r="R138" s="36"/>
      <c r="S138" s="3"/>
    </row>
    <row r="139" spans="1:19" hidden="1" x14ac:dyDescent="0.25"/>
  </sheetData>
  <sheetProtection algorithmName="SHA-512" hashValue="2UGkDRTAi6b3OZ4NrDOlIC+M3U6G/834XwtKlEIfotxVy0nkE45Fjh35gKVbRbyOq56bWGGhv54BXLI3PUBJgA==" saltValue="zexa+J6yAtonStYcSAYK0g==" spinCount="100000" sheet="1" selectLockedCells="1" sort="0" autoFilter="0"/>
  <autoFilter ref="A8:Q108" xr:uid="{00000000-0009-0000-0000-000001000000}"/>
  <dataConsolidate/>
  <mergeCells count="103">
    <mergeCell ref="I110:J110"/>
    <mergeCell ref="D32:F32"/>
    <mergeCell ref="D33:F33"/>
    <mergeCell ref="D34:F34"/>
    <mergeCell ref="D35:F35"/>
    <mergeCell ref="D64:F64"/>
    <mergeCell ref="D65:F65"/>
    <mergeCell ref="D66:F66"/>
    <mergeCell ref="D72:F72"/>
    <mergeCell ref="D73:F73"/>
    <mergeCell ref="D74:F74"/>
    <mergeCell ref="D75:F75"/>
    <mergeCell ref="D76:F76"/>
    <mergeCell ref="D68:F68"/>
    <mergeCell ref="D69:F69"/>
    <mergeCell ref="D70:F70"/>
    <mergeCell ref="D71:F71"/>
    <mergeCell ref="D83:F83"/>
    <mergeCell ref="D84:F84"/>
    <mergeCell ref="D85:F85"/>
    <mergeCell ref="D108:F108"/>
    <mergeCell ref="D102:F102"/>
    <mergeCell ref="D103:F103"/>
    <mergeCell ref="D104:F104"/>
    <mergeCell ref="D13:F13"/>
    <mergeCell ref="D14:F14"/>
    <mergeCell ref="D67:F67"/>
    <mergeCell ref="D9:F9"/>
    <mergeCell ref="D10:F10"/>
    <mergeCell ref="D11:F11"/>
    <mergeCell ref="D22:F22"/>
    <mergeCell ref="D23:F23"/>
    <mergeCell ref="D24:F24"/>
    <mergeCell ref="D55:F55"/>
    <mergeCell ref="D56:F56"/>
    <mergeCell ref="D47:F47"/>
    <mergeCell ref="D48:F48"/>
    <mergeCell ref="D49:F49"/>
    <mergeCell ref="D50:F50"/>
    <mergeCell ref="D51:F51"/>
    <mergeCell ref="D27:F27"/>
    <mergeCell ref="D28:F28"/>
    <mergeCell ref="D29:F29"/>
    <mergeCell ref="D37:F37"/>
    <mergeCell ref="D38:F38"/>
    <mergeCell ref="D15:F15"/>
    <mergeCell ref="D16:F16"/>
    <mergeCell ref="D62:F62"/>
    <mergeCell ref="D80:F80"/>
    <mergeCell ref="D81:F81"/>
    <mergeCell ref="D42:F42"/>
    <mergeCell ref="D43:F43"/>
    <mergeCell ref="D44:F44"/>
    <mergeCell ref="D45:F45"/>
    <mergeCell ref="D46:F46"/>
    <mergeCell ref="D20:F20"/>
    <mergeCell ref="D21:F21"/>
    <mergeCell ref="D57:F57"/>
    <mergeCell ref="D58:F58"/>
    <mergeCell ref="D78:F78"/>
    <mergeCell ref="D79:F79"/>
    <mergeCell ref="D25:F25"/>
    <mergeCell ref="D26:F26"/>
    <mergeCell ref="D17:F17"/>
    <mergeCell ref="D18:F18"/>
    <mergeCell ref="D19:F19"/>
    <mergeCell ref="D30:F30"/>
    <mergeCell ref="D31:F31"/>
    <mergeCell ref="D39:F39"/>
    <mergeCell ref="D36:F36"/>
    <mergeCell ref="D63:F63"/>
    <mergeCell ref="D59:F59"/>
    <mergeCell ref="D60:F60"/>
    <mergeCell ref="D61:F61"/>
    <mergeCell ref="D40:F40"/>
    <mergeCell ref="D41:F41"/>
    <mergeCell ref="D52:F52"/>
    <mergeCell ref="D53:F53"/>
    <mergeCell ref="D54:F54"/>
    <mergeCell ref="D107:F107"/>
    <mergeCell ref="D105:F105"/>
    <mergeCell ref="D106:F106"/>
    <mergeCell ref="D97:F97"/>
    <mergeCell ref="Q116:Q117"/>
    <mergeCell ref="D7:F7"/>
    <mergeCell ref="D98:F98"/>
    <mergeCell ref="D99:F99"/>
    <mergeCell ref="D100:F100"/>
    <mergeCell ref="D101:F101"/>
    <mergeCell ref="D92:F92"/>
    <mergeCell ref="D93:F93"/>
    <mergeCell ref="D94:F94"/>
    <mergeCell ref="D95:F95"/>
    <mergeCell ref="D96:F96"/>
    <mergeCell ref="D87:F87"/>
    <mergeCell ref="D88:F88"/>
    <mergeCell ref="D89:F89"/>
    <mergeCell ref="D90:F90"/>
    <mergeCell ref="D91:F91"/>
    <mergeCell ref="D82:F82"/>
    <mergeCell ref="D12:F12"/>
    <mergeCell ref="D86:F86"/>
    <mergeCell ref="D77:F77"/>
  </mergeCells>
  <conditionalFormatting sqref="G9:J108">
    <cfRule type="expression" dxfId="1" priority="1">
      <formula>AND($D9&lt;&gt;"",G9="")</formula>
    </cfRule>
  </conditionalFormatting>
  <dataValidations count="5">
    <dataValidation type="decimal" allowBlank="1" showInputMessage="1" showErrorMessage="1" error="To be eligible for a partial wage enhancement at least 25% of the time should be spent to support ratio requirements. " sqref="J9:J108" xr:uid="{00000000-0002-0000-0100-000019000000}">
      <formula1>0.25</formula1>
      <formula2>1</formula2>
    </dataValidation>
    <dataValidation type="list" allowBlank="1" showInputMessage="1" showErrorMessage="1" sqref="Q116:Q117" xr:uid="{00000000-0002-0000-0100-000016000000}">
      <formula1>"YES, NO"</formula1>
    </dataValidation>
    <dataValidation type="list" allowBlank="1" showInputMessage="1" showErrorMessage="1" sqref="G109:G111" xr:uid="{00000000-0002-0000-0100-000002000000}">
      <formula1>"RECE, Non-RECE, Supervisor,Child Ratio"</formula1>
    </dataValidation>
    <dataValidation type="list" allowBlank="1" showInputMessage="1" showErrorMessage="1" sqref="G11:G108" xr:uid="{38DD09FD-ABDA-4BDB-9053-01B9AB47FBCB}">
      <formula1>"RECE"</formula1>
    </dataValidation>
    <dataValidation type="list" allowBlank="1" showInputMessage="1" showErrorMessage="1" sqref="G9:G10" xr:uid="{8D1ED106-CFC7-4A52-9DAC-FEF8A376B647}">
      <formula1>"RECE, Non-RECE, Supervisor, Home Visitor"</formula1>
    </dataValidation>
  </dataValidations>
  <printOptions horizontalCentered="1"/>
  <pageMargins left="0" right="0" top="0" bottom="0" header="0.31496062992126" footer="0.31496062992126"/>
  <pageSetup scale="2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50206-9BC1-4798-A38C-61E9417C0116}">
  <sheetPr>
    <tabColor rgb="FF00B050"/>
    <pageSetUpPr fitToPage="1"/>
  </sheetPr>
  <dimension ref="A1:AC139"/>
  <sheetViews>
    <sheetView zoomScale="81" zoomScaleNormal="81" workbookViewId="0">
      <selection activeCell="J10" sqref="J10"/>
    </sheetView>
  </sheetViews>
  <sheetFormatPr defaultRowHeight="15" x14ac:dyDescent="0.25"/>
  <cols>
    <col min="1" max="1" width="9" customWidth="1"/>
    <col min="2" max="2" width="1.5703125" customWidth="1"/>
    <col min="3" max="3" width="4.42578125" customWidth="1"/>
    <col min="4" max="5" width="10.42578125" customWidth="1"/>
    <col min="6" max="6" width="16.5703125" customWidth="1"/>
    <col min="7" max="7" width="12" customWidth="1"/>
    <col min="8" max="8" width="23.140625" customWidth="1"/>
    <col min="9" max="9" width="25.140625" customWidth="1"/>
    <col min="10" max="10" width="21.140625" customWidth="1"/>
    <col min="11" max="11" width="14.42578125" customWidth="1"/>
    <col min="12" max="12" width="0.140625" customWidth="1"/>
    <col min="13" max="13" width="14.140625" customWidth="1"/>
    <col min="14" max="14" width="0.140625" customWidth="1"/>
    <col min="15" max="15" width="16.42578125" customWidth="1"/>
    <col min="16" max="16" width="16" customWidth="1"/>
    <col min="17" max="17" width="18.42578125" customWidth="1"/>
    <col min="18" max="18" width="3" customWidth="1"/>
    <col min="19" max="19" width="6" customWidth="1"/>
    <col min="20" max="21" width="12.5703125" customWidth="1"/>
    <col min="22" max="22" width="13" customWidth="1"/>
    <col min="23" max="23" width="11.42578125" customWidth="1"/>
    <col min="24" max="24" width="10.5703125" bestFit="1" customWidth="1"/>
    <col min="25" max="25" width="9.5703125" bestFit="1" customWidth="1"/>
    <col min="27" max="27" width="9.5703125" bestFit="1" customWidth="1"/>
    <col min="29" max="29" width="10.5703125" bestFit="1" customWidth="1"/>
  </cols>
  <sheetData>
    <row r="1" spans="1:29" x14ac:dyDescent="0.25">
      <c r="A1" s="94" t="s">
        <v>69</v>
      </c>
      <c r="B1" s="94"/>
      <c r="C1" s="95"/>
      <c r="D1" s="95"/>
      <c r="E1" s="95"/>
      <c r="F1" s="95"/>
      <c r="G1" s="95"/>
      <c r="H1" s="95"/>
      <c r="I1" s="95"/>
      <c r="J1" s="95"/>
      <c r="K1" s="95"/>
      <c r="L1" s="95"/>
      <c r="M1" s="95"/>
      <c r="N1" s="95"/>
      <c r="O1" s="95"/>
      <c r="P1" s="95"/>
      <c r="Q1" s="95"/>
      <c r="R1" s="96"/>
      <c r="S1" s="169" t="s">
        <v>67</v>
      </c>
    </row>
    <row r="2" spans="1:29" s="2" customFormat="1" ht="21" x14ac:dyDescent="0.35">
      <c r="A2" s="4"/>
      <c r="B2" s="50"/>
      <c r="C2" s="70" t="s">
        <v>201</v>
      </c>
      <c r="D2" s="70"/>
      <c r="E2" s="70"/>
      <c r="F2" s="70"/>
      <c r="G2" s="70"/>
      <c r="H2" s="70"/>
      <c r="I2" s="70"/>
      <c r="J2" s="70"/>
      <c r="K2" s="70"/>
      <c r="L2" s="70"/>
      <c r="M2" s="70"/>
      <c r="N2" s="70"/>
      <c r="O2" s="70"/>
      <c r="P2" s="70"/>
      <c r="Q2" s="70"/>
      <c r="R2" s="5"/>
      <c r="S2" s="97"/>
    </row>
    <row r="3" spans="1:29" x14ac:dyDescent="0.25">
      <c r="A3" s="51"/>
      <c r="B3" s="51"/>
      <c r="C3" s="19"/>
      <c r="D3" s="98"/>
      <c r="E3" s="98"/>
      <c r="F3" s="98"/>
      <c r="G3" s="98"/>
      <c r="H3" s="98"/>
      <c r="I3" s="98"/>
      <c r="J3" s="98"/>
      <c r="K3" s="98"/>
      <c r="L3" s="98"/>
      <c r="M3" s="98"/>
      <c r="N3" s="98"/>
      <c r="O3" s="98"/>
      <c r="P3" s="98"/>
      <c r="Q3" s="19"/>
      <c r="R3" s="36"/>
      <c r="S3" s="19"/>
    </row>
    <row r="4" spans="1:29" x14ac:dyDescent="0.25">
      <c r="A4" s="51"/>
      <c r="B4" s="51"/>
      <c r="C4" s="19"/>
      <c r="D4" s="19"/>
      <c r="E4" s="19"/>
      <c r="F4" s="19"/>
      <c r="G4" s="19"/>
      <c r="H4" s="7"/>
      <c r="I4" s="7"/>
      <c r="J4" s="7"/>
      <c r="K4" s="7"/>
      <c r="L4" s="7"/>
      <c r="M4" s="7"/>
      <c r="N4" s="7"/>
      <c r="O4" s="7"/>
      <c r="P4" s="7"/>
      <c r="Q4" s="7"/>
      <c r="R4" s="8"/>
      <c r="S4" s="3"/>
    </row>
    <row r="5" spans="1:29" x14ac:dyDescent="0.25">
      <c r="A5" s="51"/>
      <c r="B5" s="51"/>
      <c r="C5" s="19"/>
      <c r="D5" s="64"/>
      <c r="E5" s="64"/>
      <c r="F5" s="64"/>
      <c r="G5" s="64"/>
      <c r="H5" s="27"/>
      <c r="I5" s="65"/>
      <c r="J5" s="65"/>
      <c r="K5" s="169"/>
      <c r="L5" s="169"/>
      <c r="M5" s="169"/>
      <c r="N5" s="169"/>
      <c r="O5" s="169"/>
      <c r="P5" s="169"/>
      <c r="Q5" s="169"/>
      <c r="R5" s="8"/>
      <c r="S5" s="3"/>
    </row>
    <row r="6" spans="1:29" ht="15.75" x14ac:dyDescent="0.25">
      <c r="A6" s="51"/>
      <c r="B6" s="52"/>
      <c r="C6" s="91" t="s">
        <v>49</v>
      </c>
      <c r="D6" s="334"/>
      <c r="E6" s="336"/>
      <c r="F6" s="336"/>
      <c r="G6" s="336"/>
      <c r="H6" s="336"/>
      <c r="I6" s="336"/>
      <c r="J6" s="335"/>
      <c r="K6" s="334"/>
      <c r="L6" s="334"/>
      <c r="M6" s="334"/>
      <c r="N6" s="334"/>
      <c r="O6" s="334"/>
      <c r="P6" s="334"/>
      <c r="Q6" s="333"/>
      <c r="R6" s="8"/>
      <c r="S6" s="3"/>
    </row>
    <row r="7" spans="1:29" ht="99.6" customHeight="1" x14ac:dyDescent="0.25">
      <c r="A7" s="51"/>
      <c r="B7" s="52"/>
      <c r="C7" s="91"/>
      <c r="D7" s="401" t="s">
        <v>187</v>
      </c>
      <c r="E7" s="401"/>
      <c r="F7" s="401"/>
      <c r="G7" s="332" t="s">
        <v>186</v>
      </c>
      <c r="H7" s="332" t="s">
        <v>185</v>
      </c>
      <c r="I7" s="332" t="s">
        <v>215</v>
      </c>
      <c r="J7" s="332" t="s">
        <v>184</v>
      </c>
      <c r="K7" s="332" t="s">
        <v>190</v>
      </c>
      <c r="L7" s="332"/>
      <c r="M7" s="332" t="s">
        <v>191</v>
      </c>
      <c r="N7" s="332"/>
      <c r="O7" s="332" t="s">
        <v>68</v>
      </c>
      <c r="P7" s="332" t="s">
        <v>72</v>
      </c>
      <c r="Q7" s="332" t="s">
        <v>30</v>
      </c>
      <c r="R7" s="8"/>
      <c r="S7" s="3"/>
    </row>
    <row r="8" spans="1:29" s="1" customFormat="1" ht="15.75" x14ac:dyDescent="0.25">
      <c r="A8" s="84" t="s">
        <v>29</v>
      </c>
      <c r="B8" s="53"/>
      <c r="C8" s="44"/>
      <c r="D8" s="331"/>
      <c r="E8" s="330"/>
      <c r="F8" s="329"/>
      <c r="G8" s="328"/>
      <c r="H8" s="328"/>
      <c r="I8" s="328"/>
      <c r="J8" s="328"/>
      <c r="K8" s="328"/>
      <c r="L8" s="328"/>
      <c r="M8" s="328"/>
      <c r="N8" s="328"/>
      <c r="O8" s="328"/>
      <c r="P8" s="121"/>
      <c r="Q8" s="328"/>
      <c r="R8" s="16"/>
      <c r="S8" s="62"/>
    </row>
    <row r="9" spans="1:29" ht="15.75" x14ac:dyDescent="0.25">
      <c r="A9" s="51" t="str">
        <f>IF(OR(D9&lt;&gt;"",G9&lt;&gt;"",H9&lt;&gt;"",I9&lt;&gt;"",J9&lt;&gt;""),"Show","Hide")</f>
        <v>Hide</v>
      </c>
      <c r="B9" s="51"/>
      <c r="C9" s="60">
        <v>1</v>
      </c>
      <c r="D9" s="365"/>
      <c r="E9" s="366"/>
      <c r="F9" s="367"/>
      <c r="G9" s="122"/>
      <c r="H9" s="338"/>
      <c r="I9" s="339"/>
      <c r="J9" s="128"/>
      <c r="K9" s="125" t="str">
        <f>IF(OR(I9=0,J9="",H9=""),"",IF(H9+M9&gt;22,0,MIN(3.45,(22-H9-M9))))</f>
        <v/>
      </c>
      <c r="L9" s="125" t="str">
        <f>IF(OR(H9="",I9=""),"",I9*J9*K9)</f>
        <v/>
      </c>
      <c r="M9" s="125" t="str">
        <f>IF(OR(I9=0,J9="",H9=""),"",IF(H9&gt;25,0,MIN(2,(25-H9))))</f>
        <v/>
      </c>
      <c r="N9" s="125" t="str">
        <f>IF(OR(H9="",I9=""),"",I9*J9*M9)</f>
        <v/>
      </c>
      <c r="O9" s="127" t="str">
        <f>IF(OR(H9="",I9=""),"",I9*(K9+M9)*J9)</f>
        <v/>
      </c>
      <c r="P9" s="127" t="str">
        <f>IFERROR(IF(OR(I9="",K9=""),"",O9*0.175)," ")</f>
        <v/>
      </c>
      <c r="Q9" s="127">
        <f t="shared" ref="Q9" si="0">SUM(O9:P9)</f>
        <v>0</v>
      </c>
      <c r="R9" s="17"/>
      <c r="S9" s="61"/>
      <c r="T9" s="45"/>
      <c r="U9" s="45"/>
      <c r="V9" s="45"/>
      <c r="W9" s="45"/>
      <c r="X9" s="45"/>
      <c r="Y9" s="46"/>
      <c r="AA9" s="46"/>
      <c r="AC9" s="42"/>
    </row>
    <row r="10" spans="1:29" ht="15.75" x14ac:dyDescent="0.25">
      <c r="A10" s="51" t="str">
        <f>IF(OR(D10&lt;&gt;"",G10&lt;&gt;"",H10&lt;&gt;"",I10&lt;&gt;"",J10&lt;&gt;""),"Show","Hide")</f>
        <v>Hide</v>
      </c>
      <c r="B10" s="51"/>
      <c r="C10" s="60">
        <v>2</v>
      </c>
      <c r="D10" s="365"/>
      <c r="E10" s="366"/>
      <c r="F10" s="367"/>
      <c r="G10" s="122"/>
      <c r="H10" s="123"/>
      <c r="I10" s="163"/>
      <c r="J10" s="128"/>
      <c r="K10" s="125" t="str">
        <f t="shared" ref="K10:K73" si="1">IF(OR(I10=0,J10="",H10=""),"",IF(H10+M10&gt;22,0,MIN(3.45,(22-H10-M10))))</f>
        <v/>
      </c>
      <c r="L10" s="125" t="str">
        <f t="shared" ref="L10:L73" si="2">IF(OR(H10="",I10=""),"",I10*J10*K10)</f>
        <v/>
      </c>
      <c r="M10" s="125" t="str">
        <f t="shared" ref="M10:M73" si="3">IF(OR(I10=0,J10="",H10=""),"",IF(H10&gt;25,0,MIN(2,(25-H10))))</f>
        <v/>
      </c>
      <c r="N10" s="125" t="str">
        <f t="shared" ref="N10:N73" si="4">IF(OR(H10="",I10=""),"",I10*J10*M10)</f>
        <v/>
      </c>
      <c r="O10" s="127" t="str">
        <f t="shared" ref="O10:O73" si="5">IF(OR(H10="",I10=""),"",I10*(K10+M10)*J10)</f>
        <v/>
      </c>
      <c r="P10" s="127" t="str">
        <f t="shared" ref="P10:P73" si="6">IFERROR(IF(OR(I10="",K10=""),"",O10*0.175)," ")</f>
        <v/>
      </c>
      <c r="Q10" s="127">
        <f t="shared" ref="Q10:Q73" si="7">SUM(O10:P10)</f>
        <v>0</v>
      </c>
      <c r="R10" s="17"/>
      <c r="S10" s="61"/>
      <c r="T10" s="45"/>
      <c r="U10" s="45"/>
      <c r="V10" s="45"/>
      <c r="W10" s="45"/>
      <c r="X10" s="45"/>
    </row>
    <row r="11" spans="1:29" ht="15.75" x14ac:dyDescent="0.25">
      <c r="A11" s="51" t="str">
        <f t="shared" ref="A11:A72" si="8">IF(OR(D11&lt;&gt;"",G11&lt;&gt;"",H11&lt;&gt;"",I11&lt;&gt;"",J11&lt;&gt;""),"Show","Hide")</f>
        <v>Hide</v>
      </c>
      <c r="B11" s="51"/>
      <c r="C11" s="60">
        <v>3</v>
      </c>
      <c r="D11" s="365"/>
      <c r="E11" s="366"/>
      <c r="F11" s="367"/>
      <c r="G11" s="122"/>
      <c r="H11" s="123"/>
      <c r="I11" s="163"/>
      <c r="J11" s="128"/>
      <c r="K11" s="125" t="str">
        <f t="shared" si="1"/>
        <v/>
      </c>
      <c r="L11" s="125" t="str">
        <f t="shared" si="2"/>
        <v/>
      </c>
      <c r="M11" s="125" t="str">
        <f t="shared" si="3"/>
        <v/>
      </c>
      <c r="N11" s="125" t="str">
        <f t="shared" si="4"/>
        <v/>
      </c>
      <c r="O11" s="127" t="str">
        <f t="shared" si="5"/>
        <v/>
      </c>
      <c r="P11" s="127" t="str">
        <f t="shared" si="6"/>
        <v/>
      </c>
      <c r="Q11" s="127">
        <f t="shared" si="7"/>
        <v>0</v>
      </c>
      <c r="R11" s="17"/>
      <c r="S11" s="61"/>
      <c r="T11" s="45"/>
      <c r="U11" s="45"/>
      <c r="V11" s="45"/>
      <c r="W11" s="45"/>
      <c r="X11" s="45"/>
    </row>
    <row r="12" spans="1:29" ht="15.75" x14ac:dyDescent="0.25">
      <c r="A12" s="51" t="str">
        <f t="shared" si="8"/>
        <v>Hide</v>
      </c>
      <c r="B12" s="59"/>
      <c r="C12" s="60">
        <v>4</v>
      </c>
      <c r="D12" s="365"/>
      <c r="E12" s="366"/>
      <c r="F12" s="367"/>
      <c r="G12" s="122"/>
      <c r="H12" s="123"/>
      <c r="I12" s="163"/>
      <c r="J12" s="128"/>
      <c r="K12" s="125" t="str">
        <f t="shared" si="1"/>
        <v/>
      </c>
      <c r="L12" s="125" t="str">
        <f t="shared" si="2"/>
        <v/>
      </c>
      <c r="M12" s="125" t="str">
        <f t="shared" si="3"/>
        <v/>
      </c>
      <c r="N12" s="125" t="str">
        <f t="shared" si="4"/>
        <v/>
      </c>
      <c r="O12" s="127" t="str">
        <f t="shared" si="5"/>
        <v/>
      </c>
      <c r="P12" s="127" t="str">
        <f t="shared" si="6"/>
        <v/>
      </c>
      <c r="Q12" s="127">
        <f t="shared" si="7"/>
        <v>0</v>
      </c>
      <c r="R12" s="17"/>
      <c r="S12" s="61"/>
      <c r="T12" s="45"/>
      <c r="U12" s="45"/>
      <c r="V12" s="45"/>
      <c r="W12" s="45"/>
      <c r="X12" s="45"/>
    </row>
    <row r="13" spans="1:29" ht="15.75" x14ac:dyDescent="0.25">
      <c r="A13" s="51" t="str">
        <f t="shared" si="8"/>
        <v>Hide</v>
      </c>
      <c r="B13" s="59"/>
      <c r="C13" s="60">
        <v>5</v>
      </c>
      <c r="D13" s="365"/>
      <c r="E13" s="366"/>
      <c r="F13" s="367"/>
      <c r="G13" s="122"/>
      <c r="H13" s="123"/>
      <c r="I13" s="163"/>
      <c r="J13" s="128"/>
      <c r="K13" s="125" t="str">
        <f t="shared" si="1"/>
        <v/>
      </c>
      <c r="L13" s="125" t="str">
        <f t="shared" si="2"/>
        <v/>
      </c>
      <c r="M13" s="125" t="str">
        <f t="shared" si="3"/>
        <v/>
      </c>
      <c r="N13" s="125" t="str">
        <f t="shared" si="4"/>
        <v/>
      </c>
      <c r="O13" s="127" t="str">
        <f t="shared" si="5"/>
        <v/>
      </c>
      <c r="P13" s="127" t="str">
        <f t="shared" si="6"/>
        <v/>
      </c>
      <c r="Q13" s="127">
        <f t="shared" si="7"/>
        <v>0</v>
      </c>
      <c r="R13" s="17"/>
      <c r="S13" s="61"/>
      <c r="T13" s="45"/>
      <c r="U13" s="45"/>
      <c r="V13" s="45"/>
      <c r="W13" s="45"/>
      <c r="X13" s="45"/>
      <c r="AA13" s="46"/>
    </row>
    <row r="14" spans="1:29" ht="15.75" x14ac:dyDescent="0.25">
      <c r="A14" s="51" t="str">
        <f t="shared" si="8"/>
        <v>Hide</v>
      </c>
      <c r="B14" s="59"/>
      <c r="C14" s="60">
        <v>6</v>
      </c>
      <c r="D14" s="365"/>
      <c r="E14" s="366"/>
      <c r="F14" s="367"/>
      <c r="G14" s="122"/>
      <c r="H14" s="123"/>
      <c r="I14" s="163"/>
      <c r="J14" s="128"/>
      <c r="K14" s="125" t="str">
        <f t="shared" si="1"/>
        <v/>
      </c>
      <c r="L14" s="125" t="str">
        <f t="shared" si="2"/>
        <v/>
      </c>
      <c r="M14" s="125" t="str">
        <f t="shared" si="3"/>
        <v/>
      </c>
      <c r="N14" s="125" t="str">
        <f t="shared" si="4"/>
        <v/>
      </c>
      <c r="O14" s="127" t="str">
        <f t="shared" si="5"/>
        <v/>
      </c>
      <c r="P14" s="127" t="str">
        <f t="shared" si="6"/>
        <v/>
      </c>
      <c r="Q14" s="127">
        <f t="shared" si="7"/>
        <v>0</v>
      </c>
      <c r="R14" s="17"/>
      <c r="S14" s="61"/>
      <c r="T14" s="45"/>
      <c r="U14" s="45"/>
      <c r="V14" s="45"/>
      <c r="W14" s="45"/>
      <c r="X14" s="45"/>
      <c r="AA14" s="46"/>
    </row>
    <row r="15" spans="1:29" ht="15.75" x14ac:dyDescent="0.25">
      <c r="A15" s="51" t="str">
        <f t="shared" si="8"/>
        <v>Hide</v>
      </c>
      <c r="B15" s="59"/>
      <c r="C15" s="60">
        <v>7</v>
      </c>
      <c r="D15" s="365"/>
      <c r="E15" s="366"/>
      <c r="F15" s="367"/>
      <c r="G15" s="122"/>
      <c r="H15" s="123"/>
      <c r="I15" s="163"/>
      <c r="J15" s="128"/>
      <c r="K15" s="125" t="str">
        <f t="shared" si="1"/>
        <v/>
      </c>
      <c r="L15" s="125" t="str">
        <f t="shared" si="2"/>
        <v/>
      </c>
      <c r="M15" s="125" t="str">
        <f t="shared" si="3"/>
        <v/>
      </c>
      <c r="N15" s="125" t="str">
        <f t="shared" si="4"/>
        <v/>
      </c>
      <c r="O15" s="127" t="str">
        <f t="shared" si="5"/>
        <v/>
      </c>
      <c r="P15" s="127" t="str">
        <f t="shared" si="6"/>
        <v/>
      </c>
      <c r="Q15" s="127">
        <f t="shared" si="7"/>
        <v>0</v>
      </c>
      <c r="R15" s="17"/>
      <c r="S15" s="3"/>
      <c r="W15" s="45"/>
      <c r="X15" s="42"/>
    </row>
    <row r="16" spans="1:29" ht="15.75" x14ac:dyDescent="0.25">
      <c r="A16" s="51" t="str">
        <f t="shared" si="8"/>
        <v>Hide</v>
      </c>
      <c r="B16" s="59"/>
      <c r="C16" s="60">
        <v>8</v>
      </c>
      <c r="D16" s="365"/>
      <c r="E16" s="366"/>
      <c r="F16" s="367"/>
      <c r="G16" s="122"/>
      <c r="H16" s="123"/>
      <c r="I16" s="163"/>
      <c r="J16" s="128"/>
      <c r="K16" s="125" t="str">
        <f t="shared" si="1"/>
        <v/>
      </c>
      <c r="L16" s="125" t="str">
        <f t="shared" si="2"/>
        <v/>
      </c>
      <c r="M16" s="125" t="str">
        <f t="shared" si="3"/>
        <v/>
      </c>
      <c r="N16" s="125" t="str">
        <f t="shared" si="4"/>
        <v/>
      </c>
      <c r="O16" s="127" t="str">
        <f t="shared" si="5"/>
        <v/>
      </c>
      <c r="P16" s="127" t="str">
        <f t="shared" si="6"/>
        <v/>
      </c>
      <c r="Q16" s="127">
        <f t="shared" si="7"/>
        <v>0</v>
      </c>
      <c r="R16" s="17"/>
      <c r="S16" s="63"/>
      <c r="W16" s="45"/>
      <c r="X16" s="42"/>
    </row>
    <row r="17" spans="1:24" ht="15.75" x14ac:dyDescent="0.25">
      <c r="A17" s="51" t="str">
        <f t="shared" si="8"/>
        <v>Hide</v>
      </c>
      <c r="B17" s="59"/>
      <c r="C17" s="60">
        <v>9</v>
      </c>
      <c r="D17" s="365"/>
      <c r="E17" s="366"/>
      <c r="F17" s="367"/>
      <c r="G17" s="122"/>
      <c r="H17" s="123"/>
      <c r="I17" s="163"/>
      <c r="J17" s="128"/>
      <c r="K17" s="125" t="str">
        <f t="shared" si="1"/>
        <v/>
      </c>
      <c r="L17" s="125" t="str">
        <f t="shared" si="2"/>
        <v/>
      </c>
      <c r="M17" s="125" t="str">
        <f t="shared" si="3"/>
        <v/>
      </c>
      <c r="N17" s="125" t="str">
        <f t="shared" si="4"/>
        <v/>
      </c>
      <c r="O17" s="127" t="str">
        <f t="shared" si="5"/>
        <v/>
      </c>
      <c r="P17" s="127" t="str">
        <f t="shared" si="6"/>
        <v/>
      </c>
      <c r="Q17" s="127">
        <f t="shared" si="7"/>
        <v>0</v>
      </c>
      <c r="R17" s="17"/>
      <c r="S17" s="63"/>
      <c r="W17" s="45"/>
      <c r="X17" s="42"/>
    </row>
    <row r="18" spans="1:24" ht="15.75" x14ac:dyDescent="0.25">
      <c r="A18" s="51" t="str">
        <f t="shared" si="8"/>
        <v>Hide</v>
      </c>
      <c r="B18" s="59"/>
      <c r="C18" s="60">
        <v>10</v>
      </c>
      <c r="D18" s="365"/>
      <c r="E18" s="366"/>
      <c r="F18" s="367"/>
      <c r="G18" s="122"/>
      <c r="H18" s="123"/>
      <c r="I18" s="163"/>
      <c r="J18" s="128"/>
      <c r="K18" s="125" t="str">
        <f t="shared" si="1"/>
        <v/>
      </c>
      <c r="L18" s="125" t="str">
        <f t="shared" si="2"/>
        <v/>
      </c>
      <c r="M18" s="125" t="str">
        <f t="shared" si="3"/>
        <v/>
      </c>
      <c r="N18" s="125" t="str">
        <f t="shared" si="4"/>
        <v/>
      </c>
      <c r="O18" s="127" t="str">
        <f t="shared" si="5"/>
        <v/>
      </c>
      <c r="P18" s="127" t="str">
        <f t="shared" si="6"/>
        <v/>
      </c>
      <c r="Q18" s="127">
        <f t="shared" si="7"/>
        <v>0</v>
      </c>
      <c r="R18" s="17"/>
      <c r="S18" s="3"/>
      <c r="W18" s="45"/>
      <c r="X18" s="42"/>
    </row>
    <row r="19" spans="1:24" ht="15.75" x14ac:dyDescent="0.25">
      <c r="A19" s="51" t="str">
        <f t="shared" si="8"/>
        <v>Hide</v>
      </c>
      <c r="B19" s="59"/>
      <c r="C19" s="60">
        <v>11</v>
      </c>
      <c r="D19" s="365"/>
      <c r="E19" s="366"/>
      <c r="F19" s="367"/>
      <c r="G19" s="122"/>
      <c r="H19" s="123"/>
      <c r="I19" s="166"/>
      <c r="J19" s="128"/>
      <c r="K19" s="125" t="str">
        <f t="shared" si="1"/>
        <v/>
      </c>
      <c r="L19" s="125" t="str">
        <f t="shared" si="2"/>
        <v/>
      </c>
      <c r="M19" s="125" t="str">
        <f t="shared" si="3"/>
        <v/>
      </c>
      <c r="N19" s="125" t="str">
        <f t="shared" si="4"/>
        <v/>
      </c>
      <c r="O19" s="127" t="str">
        <f t="shared" si="5"/>
        <v/>
      </c>
      <c r="P19" s="127" t="str">
        <f t="shared" si="6"/>
        <v/>
      </c>
      <c r="Q19" s="127">
        <f t="shared" si="7"/>
        <v>0</v>
      </c>
      <c r="R19" s="17"/>
      <c r="S19" s="3"/>
      <c r="W19" s="45"/>
      <c r="X19" s="42"/>
    </row>
    <row r="20" spans="1:24" ht="15.75" x14ac:dyDescent="0.25">
      <c r="A20" s="51" t="str">
        <f t="shared" si="8"/>
        <v>Hide</v>
      </c>
      <c r="B20" s="59"/>
      <c r="C20" s="60">
        <v>12</v>
      </c>
      <c r="D20" s="365"/>
      <c r="E20" s="366"/>
      <c r="F20" s="367"/>
      <c r="G20" s="122"/>
      <c r="H20" s="123"/>
      <c r="I20" s="166"/>
      <c r="J20" s="128"/>
      <c r="K20" s="125" t="str">
        <f t="shared" si="1"/>
        <v/>
      </c>
      <c r="L20" s="125" t="str">
        <f t="shared" si="2"/>
        <v/>
      </c>
      <c r="M20" s="125" t="str">
        <f t="shared" si="3"/>
        <v/>
      </c>
      <c r="N20" s="125" t="str">
        <f t="shared" si="4"/>
        <v/>
      </c>
      <c r="O20" s="127" t="str">
        <f t="shared" si="5"/>
        <v/>
      </c>
      <c r="P20" s="127" t="str">
        <f t="shared" si="6"/>
        <v/>
      </c>
      <c r="Q20" s="127">
        <f t="shared" si="7"/>
        <v>0</v>
      </c>
      <c r="R20" s="17"/>
      <c r="S20" s="3"/>
      <c r="W20" s="45"/>
      <c r="X20" s="42"/>
    </row>
    <row r="21" spans="1:24" ht="15.75" x14ac:dyDescent="0.25">
      <c r="A21" s="51" t="str">
        <f t="shared" si="8"/>
        <v>Hide</v>
      </c>
      <c r="B21" s="59"/>
      <c r="C21" s="60">
        <v>13</v>
      </c>
      <c r="D21" s="365"/>
      <c r="E21" s="366"/>
      <c r="F21" s="367"/>
      <c r="G21" s="122"/>
      <c r="H21" s="123"/>
      <c r="I21" s="166"/>
      <c r="J21" s="128"/>
      <c r="K21" s="125" t="str">
        <f t="shared" si="1"/>
        <v/>
      </c>
      <c r="L21" s="125" t="str">
        <f t="shared" si="2"/>
        <v/>
      </c>
      <c r="M21" s="125" t="str">
        <f t="shared" si="3"/>
        <v/>
      </c>
      <c r="N21" s="125" t="str">
        <f t="shared" si="4"/>
        <v/>
      </c>
      <c r="O21" s="127" t="str">
        <f t="shared" si="5"/>
        <v/>
      </c>
      <c r="P21" s="127" t="str">
        <f t="shared" si="6"/>
        <v/>
      </c>
      <c r="Q21" s="127">
        <f t="shared" si="7"/>
        <v>0</v>
      </c>
      <c r="R21" s="17"/>
      <c r="S21" s="3"/>
      <c r="W21" s="45"/>
      <c r="X21" s="42"/>
    </row>
    <row r="22" spans="1:24" ht="15.75" x14ac:dyDescent="0.25">
      <c r="A22" s="51" t="str">
        <f t="shared" si="8"/>
        <v>Hide</v>
      </c>
      <c r="B22" s="59"/>
      <c r="C22" s="60">
        <v>14</v>
      </c>
      <c r="D22" s="365"/>
      <c r="E22" s="366"/>
      <c r="F22" s="367"/>
      <c r="G22" s="122"/>
      <c r="H22" s="123"/>
      <c r="I22" s="166"/>
      <c r="J22" s="128"/>
      <c r="K22" s="125" t="str">
        <f t="shared" si="1"/>
        <v/>
      </c>
      <c r="L22" s="125" t="str">
        <f t="shared" si="2"/>
        <v/>
      </c>
      <c r="M22" s="125" t="str">
        <f t="shared" si="3"/>
        <v/>
      </c>
      <c r="N22" s="125" t="str">
        <f t="shared" si="4"/>
        <v/>
      </c>
      <c r="O22" s="127" t="str">
        <f t="shared" si="5"/>
        <v/>
      </c>
      <c r="P22" s="127" t="str">
        <f t="shared" si="6"/>
        <v/>
      </c>
      <c r="Q22" s="127">
        <f t="shared" si="7"/>
        <v>0</v>
      </c>
      <c r="R22" s="17"/>
      <c r="S22" s="3"/>
      <c r="W22" s="45"/>
      <c r="X22" s="42"/>
    </row>
    <row r="23" spans="1:24" ht="15.75" x14ac:dyDescent="0.25">
      <c r="A23" s="51" t="str">
        <f t="shared" si="8"/>
        <v>Hide</v>
      </c>
      <c r="B23" s="59"/>
      <c r="C23" s="60">
        <v>15</v>
      </c>
      <c r="D23" s="365"/>
      <c r="E23" s="366"/>
      <c r="F23" s="367"/>
      <c r="G23" s="122"/>
      <c r="H23" s="123"/>
      <c r="I23" s="166"/>
      <c r="J23" s="128"/>
      <c r="K23" s="125" t="str">
        <f t="shared" si="1"/>
        <v/>
      </c>
      <c r="L23" s="125" t="str">
        <f t="shared" si="2"/>
        <v/>
      </c>
      <c r="M23" s="125" t="str">
        <f t="shared" si="3"/>
        <v/>
      </c>
      <c r="N23" s="125" t="str">
        <f t="shared" si="4"/>
        <v/>
      </c>
      <c r="O23" s="127" t="str">
        <f t="shared" si="5"/>
        <v/>
      </c>
      <c r="P23" s="127" t="str">
        <f t="shared" si="6"/>
        <v/>
      </c>
      <c r="Q23" s="127">
        <f t="shared" si="7"/>
        <v>0</v>
      </c>
      <c r="R23" s="17"/>
      <c r="S23" s="3"/>
      <c r="W23" s="45"/>
      <c r="X23" s="42"/>
    </row>
    <row r="24" spans="1:24" ht="15.75" x14ac:dyDescent="0.25">
      <c r="A24" s="51" t="str">
        <f t="shared" si="8"/>
        <v>Hide</v>
      </c>
      <c r="B24" s="59"/>
      <c r="C24" s="60">
        <v>16</v>
      </c>
      <c r="D24" s="365"/>
      <c r="E24" s="366"/>
      <c r="F24" s="367"/>
      <c r="G24" s="122"/>
      <c r="H24" s="123"/>
      <c r="I24" s="166"/>
      <c r="J24" s="128"/>
      <c r="K24" s="125" t="str">
        <f t="shared" si="1"/>
        <v/>
      </c>
      <c r="L24" s="125" t="str">
        <f t="shared" si="2"/>
        <v/>
      </c>
      <c r="M24" s="125" t="str">
        <f t="shared" si="3"/>
        <v/>
      </c>
      <c r="N24" s="125" t="str">
        <f t="shared" si="4"/>
        <v/>
      </c>
      <c r="O24" s="127" t="str">
        <f t="shared" si="5"/>
        <v/>
      </c>
      <c r="P24" s="127" t="str">
        <f t="shared" si="6"/>
        <v/>
      </c>
      <c r="Q24" s="127">
        <f t="shared" si="7"/>
        <v>0</v>
      </c>
      <c r="R24" s="17"/>
      <c r="S24" s="3"/>
      <c r="W24" s="45"/>
      <c r="X24" s="42"/>
    </row>
    <row r="25" spans="1:24" ht="15.75" x14ac:dyDescent="0.25">
      <c r="A25" s="51" t="str">
        <f t="shared" si="8"/>
        <v>Hide</v>
      </c>
      <c r="B25" s="59"/>
      <c r="C25" s="60">
        <v>17</v>
      </c>
      <c r="D25" s="365"/>
      <c r="E25" s="366"/>
      <c r="F25" s="367"/>
      <c r="G25" s="122"/>
      <c r="H25" s="123"/>
      <c r="I25" s="166"/>
      <c r="J25" s="128"/>
      <c r="K25" s="125" t="str">
        <f t="shared" si="1"/>
        <v/>
      </c>
      <c r="L25" s="125" t="str">
        <f t="shared" si="2"/>
        <v/>
      </c>
      <c r="M25" s="125" t="str">
        <f t="shared" si="3"/>
        <v/>
      </c>
      <c r="N25" s="125" t="str">
        <f t="shared" si="4"/>
        <v/>
      </c>
      <c r="O25" s="127" t="str">
        <f t="shared" si="5"/>
        <v/>
      </c>
      <c r="P25" s="127" t="str">
        <f t="shared" si="6"/>
        <v/>
      </c>
      <c r="Q25" s="127">
        <f t="shared" si="7"/>
        <v>0</v>
      </c>
      <c r="R25" s="17"/>
      <c r="S25" s="3"/>
      <c r="W25" s="45"/>
      <c r="X25" s="42"/>
    </row>
    <row r="26" spans="1:24" ht="15.75" x14ac:dyDescent="0.25">
      <c r="A26" s="51" t="str">
        <f t="shared" si="8"/>
        <v>Hide</v>
      </c>
      <c r="B26" s="59"/>
      <c r="C26" s="60">
        <v>18</v>
      </c>
      <c r="D26" s="365"/>
      <c r="E26" s="366"/>
      <c r="F26" s="367"/>
      <c r="G26" s="122"/>
      <c r="H26" s="123"/>
      <c r="I26" s="166"/>
      <c r="J26" s="128"/>
      <c r="K26" s="125" t="str">
        <f t="shared" si="1"/>
        <v/>
      </c>
      <c r="L26" s="125" t="str">
        <f t="shared" si="2"/>
        <v/>
      </c>
      <c r="M26" s="125" t="str">
        <f t="shared" si="3"/>
        <v/>
      </c>
      <c r="N26" s="125" t="str">
        <f t="shared" si="4"/>
        <v/>
      </c>
      <c r="O26" s="127" t="str">
        <f t="shared" si="5"/>
        <v/>
      </c>
      <c r="P26" s="127" t="str">
        <f t="shared" si="6"/>
        <v/>
      </c>
      <c r="Q26" s="127">
        <f t="shared" si="7"/>
        <v>0</v>
      </c>
      <c r="R26" s="17"/>
      <c r="S26" s="3"/>
      <c r="W26" s="45"/>
      <c r="X26" s="42"/>
    </row>
    <row r="27" spans="1:24" ht="15.75" x14ac:dyDescent="0.25">
      <c r="A27" s="51" t="str">
        <f t="shared" si="8"/>
        <v>Hide</v>
      </c>
      <c r="B27" s="59"/>
      <c r="C27" s="60">
        <v>19</v>
      </c>
      <c r="D27" s="365"/>
      <c r="E27" s="366"/>
      <c r="F27" s="367"/>
      <c r="G27" s="122"/>
      <c r="H27" s="123"/>
      <c r="I27" s="166"/>
      <c r="J27" s="128"/>
      <c r="K27" s="125" t="str">
        <f t="shared" si="1"/>
        <v/>
      </c>
      <c r="L27" s="125" t="str">
        <f t="shared" si="2"/>
        <v/>
      </c>
      <c r="M27" s="125" t="str">
        <f t="shared" si="3"/>
        <v/>
      </c>
      <c r="N27" s="125" t="str">
        <f t="shared" si="4"/>
        <v/>
      </c>
      <c r="O27" s="127" t="str">
        <f t="shared" si="5"/>
        <v/>
      </c>
      <c r="P27" s="127" t="str">
        <f t="shared" si="6"/>
        <v/>
      </c>
      <c r="Q27" s="127">
        <f t="shared" si="7"/>
        <v>0</v>
      </c>
      <c r="R27" s="17"/>
      <c r="S27" s="3"/>
      <c r="W27" s="45"/>
      <c r="X27" s="42"/>
    </row>
    <row r="28" spans="1:24" ht="15.75" x14ac:dyDescent="0.25">
      <c r="A28" s="51" t="str">
        <f t="shared" si="8"/>
        <v>Hide</v>
      </c>
      <c r="B28" s="59"/>
      <c r="C28" s="60">
        <v>20</v>
      </c>
      <c r="D28" s="365"/>
      <c r="E28" s="366"/>
      <c r="F28" s="367"/>
      <c r="G28" s="122"/>
      <c r="H28" s="123"/>
      <c r="I28" s="166"/>
      <c r="J28" s="128"/>
      <c r="K28" s="125" t="str">
        <f t="shared" si="1"/>
        <v/>
      </c>
      <c r="L28" s="125" t="str">
        <f t="shared" si="2"/>
        <v/>
      </c>
      <c r="M28" s="125" t="str">
        <f t="shared" si="3"/>
        <v/>
      </c>
      <c r="N28" s="125" t="str">
        <f t="shared" si="4"/>
        <v/>
      </c>
      <c r="O28" s="127" t="str">
        <f t="shared" si="5"/>
        <v/>
      </c>
      <c r="P28" s="127" t="str">
        <f t="shared" si="6"/>
        <v/>
      </c>
      <c r="Q28" s="127">
        <f t="shared" si="7"/>
        <v>0</v>
      </c>
      <c r="R28" s="17"/>
      <c r="S28" s="3"/>
      <c r="W28" s="45"/>
      <c r="X28" s="42"/>
    </row>
    <row r="29" spans="1:24" ht="15.75" x14ac:dyDescent="0.25">
      <c r="A29" s="51" t="str">
        <f t="shared" si="8"/>
        <v>Hide</v>
      </c>
      <c r="B29" s="59"/>
      <c r="C29" s="60">
        <v>21</v>
      </c>
      <c r="D29" s="365"/>
      <c r="E29" s="366"/>
      <c r="F29" s="367"/>
      <c r="G29" s="122"/>
      <c r="H29" s="123"/>
      <c r="I29" s="166"/>
      <c r="J29" s="128"/>
      <c r="K29" s="125" t="str">
        <f t="shared" si="1"/>
        <v/>
      </c>
      <c r="L29" s="125" t="str">
        <f t="shared" si="2"/>
        <v/>
      </c>
      <c r="M29" s="125" t="str">
        <f t="shared" si="3"/>
        <v/>
      </c>
      <c r="N29" s="125" t="str">
        <f t="shared" si="4"/>
        <v/>
      </c>
      <c r="O29" s="127" t="str">
        <f t="shared" si="5"/>
        <v/>
      </c>
      <c r="P29" s="127" t="str">
        <f t="shared" si="6"/>
        <v/>
      </c>
      <c r="Q29" s="127">
        <f t="shared" si="7"/>
        <v>0</v>
      </c>
      <c r="R29" s="17"/>
      <c r="S29" s="3"/>
      <c r="W29" s="45"/>
      <c r="X29" s="42"/>
    </row>
    <row r="30" spans="1:24" ht="15.75" x14ac:dyDescent="0.25">
      <c r="A30" s="51" t="str">
        <f t="shared" si="8"/>
        <v>Hide</v>
      </c>
      <c r="B30" s="59"/>
      <c r="C30" s="60">
        <v>22</v>
      </c>
      <c r="D30" s="365"/>
      <c r="E30" s="366"/>
      <c r="F30" s="367"/>
      <c r="G30" s="122"/>
      <c r="H30" s="123"/>
      <c r="I30" s="166"/>
      <c r="J30" s="128"/>
      <c r="K30" s="125" t="str">
        <f t="shared" si="1"/>
        <v/>
      </c>
      <c r="L30" s="125" t="str">
        <f t="shared" si="2"/>
        <v/>
      </c>
      <c r="M30" s="125" t="str">
        <f t="shared" si="3"/>
        <v/>
      </c>
      <c r="N30" s="125" t="str">
        <f t="shared" si="4"/>
        <v/>
      </c>
      <c r="O30" s="127" t="str">
        <f t="shared" si="5"/>
        <v/>
      </c>
      <c r="P30" s="127" t="str">
        <f t="shared" si="6"/>
        <v/>
      </c>
      <c r="Q30" s="127">
        <f t="shared" si="7"/>
        <v>0</v>
      </c>
      <c r="R30" s="17"/>
      <c r="S30" s="3"/>
      <c r="W30" s="45"/>
      <c r="X30" s="42"/>
    </row>
    <row r="31" spans="1:24" ht="15.75" x14ac:dyDescent="0.25">
      <c r="A31" s="51" t="str">
        <f t="shared" si="8"/>
        <v>Hide</v>
      </c>
      <c r="B31" s="59"/>
      <c r="C31" s="60">
        <v>23</v>
      </c>
      <c r="D31" s="365"/>
      <c r="E31" s="366"/>
      <c r="F31" s="367"/>
      <c r="G31" s="122"/>
      <c r="H31" s="123"/>
      <c r="I31" s="166"/>
      <c r="J31" s="128"/>
      <c r="K31" s="125" t="str">
        <f t="shared" si="1"/>
        <v/>
      </c>
      <c r="L31" s="125" t="str">
        <f t="shared" si="2"/>
        <v/>
      </c>
      <c r="M31" s="125" t="str">
        <f t="shared" si="3"/>
        <v/>
      </c>
      <c r="N31" s="125" t="str">
        <f t="shared" si="4"/>
        <v/>
      </c>
      <c r="O31" s="127" t="str">
        <f t="shared" si="5"/>
        <v/>
      </c>
      <c r="P31" s="127" t="str">
        <f t="shared" si="6"/>
        <v/>
      </c>
      <c r="Q31" s="127">
        <f t="shared" si="7"/>
        <v>0</v>
      </c>
      <c r="R31" s="17"/>
      <c r="S31" s="3"/>
      <c r="W31" s="45"/>
      <c r="X31" s="42"/>
    </row>
    <row r="32" spans="1:24" ht="15.75" x14ac:dyDescent="0.25">
      <c r="A32" s="51" t="str">
        <f t="shared" si="8"/>
        <v>Hide</v>
      </c>
      <c r="B32" s="59"/>
      <c r="C32" s="60">
        <v>24</v>
      </c>
      <c r="D32" s="365"/>
      <c r="E32" s="366"/>
      <c r="F32" s="367"/>
      <c r="G32" s="122"/>
      <c r="H32" s="123"/>
      <c r="I32" s="166"/>
      <c r="J32" s="128"/>
      <c r="K32" s="125" t="str">
        <f t="shared" si="1"/>
        <v/>
      </c>
      <c r="L32" s="125" t="str">
        <f t="shared" si="2"/>
        <v/>
      </c>
      <c r="M32" s="125" t="str">
        <f t="shared" si="3"/>
        <v/>
      </c>
      <c r="N32" s="125" t="str">
        <f t="shared" si="4"/>
        <v/>
      </c>
      <c r="O32" s="127" t="str">
        <f t="shared" si="5"/>
        <v/>
      </c>
      <c r="P32" s="127" t="str">
        <f t="shared" si="6"/>
        <v/>
      </c>
      <c r="Q32" s="127">
        <f t="shared" si="7"/>
        <v>0</v>
      </c>
      <c r="R32" s="17"/>
      <c r="S32" s="3"/>
      <c r="W32" s="45"/>
      <c r="X32" s="42"/>
    </row>
    <row r="33" spans="1:24" ht="15.75" x14ac:dyDescent="0.25">
      <c r="A33" s="51" t="str">
        <f t="shared" si="8"/>
        <v>Hide</v>
      </c>
      <c r="B33" s="59"/>
      <c r="C33" s="60">
        <v>25</v>
      </c>
      <c r="D33" s="365"/>
      <c r="E33" s="366"/>
      <c r="F33" s="367"/>
      <c r="G33" s="122"/>
      <c r="H33" s="123"/>
      <c r="I33" s="166"/>
      <c r="J33" s="128"/>
      <c r="K33" s="125" t="str">
        <f t="shared" si="1"/>
        <v/>
      </c>
      <c r="L33" s="125" t="str">
        <f t="shared" si="2"/>
        <v/>
      </c>
      <c r="M33" s="125" t="str">
        <f t="shared" si="3"/>
        <v/>
      </c>
      <c r="N33" s="125" t="str">
        <f t="shared" si="4"/>
        <v/>
      </c>
      <c r="O33" s="127" t="str">
        <f t="shared" si="5"/>
        <v/>
      </c>
      <c r="P33" s="127" t="str">
        <f t="shared" si="6"/>
        <v/>
      </c>
      <c r="Q33" s="127">
        <f t="shared" si="7"/>
        <v>0</v>
      </c>
      <c r="R33" s="17"/>
      <c r="S33" s="3"/>
      <c r="W33" s="45"/>
      <c r="X33" s="42"/>
    </row>
    <row r="34" spans="1:24" ht="15.75" x14ac:dyDescent="0.25">
      <c r="A34" s="51" t="str">
        <f t="shared" si="8"/>
        <v>Hide</v>
      </c>
      <c r="B34" s="59"/>
      <c r="C34" s="60">
        <v>26</v>
      </c>
      <c r="D34" s="365"/>
      <c r="E34" s="366"/>
      <c r="F34" s="367"/>
      <c r="G34" s="122"/>
      <c r="H34" s="123"/>
      <c r="I34" s="166"/>
      <c r="J34" s="128"/>
      <c r="K34" s="125" t="str">
        <f t="shared" si="1"/>
        <v/>
      </c>
      <c r="L34" s="125" t="str">
        <f t="shared" si="2"/>
        <v/>
      </c>
      <c r="M34" s="125" t="str">
        <f t="shared" si="3"/>
        <v/>
      </c>
      <c r="N34" s="125" t="str">
        <f t="shared" si="4"/>
        <v/>
      </c>
      <c r="O34" s="127" t="str">
        <f t="shared" si="5"/>
        <v/>
      </c>
      <c r="P34" s="127" t="str">
        <f t="shared" si="6"/>
        <v/>
      </c>
      <c r="Q34" s="127">
        <f t="shared" si="7"/>
        <v>0</v>
      </c>
      <c r="R34" s="17"/>
      <c r="S34" s="3"/>
      <c r="W34" s="45"/>
      <c r="X34" s="42"/>
    </row>
    <row r="35" spans="1:24" ht="15.75" x14ac:dyDescent="0.25">
      <c r="A35" s="51" t="str">
        <f t="shared" si="8"/>
        <v>Hide</v>
      </c>
      <c r="B35" s="59"/>
      <c r="C35" s="60">
        <v>27</v>
      </c>
      <c r="D35" s="365"/>
      <c r="E35" s="366"/>
      <c r="F35" s="367"/>
      <c r="G35" s="122"/>
      <c r="H35" s="123"/>
      <c r="I35" s="166"/>
      <c r="J35" s="128"/>
      <c r="K35" s="125" t="str">
        <f t="shared" si="1"/>
        <v/>
      </c>
      <c r="L35" s="125" t="str">
        <f t="shared" si="2"/>
        <v/>
      </c>
      <c r="M35" s="125" t="str">
        <f t="shared" si="3"/>
        <v/>
      </c>
      <c r="N35" s="125" t="str">
        <f t="shared" si="4"/>
        <v/>
      </c>
      <c r="O35" s="127" t="str">
        <f t="shared" si="5"/>
        <v/>
      </c>
      <c r="P35" s="127" t="str">
        <f t="shared" si="6"/>
        <v/>
      </c>
      <c r="Q35" s="127">
        <f t="shared" si="7"/>
        <v>0</v>
      </c>
      <c r="R35" s="17"/>
      <c r="S35" s="3"/>
      <c r="W35" s="45"/>
      <c r="X35" s="42"/>
    </row>
    <row r="36" spans="1:24" ht="15.75" x14ac:dyDescent="0.25">
      <c r="A36" s="51" t="str">
        <f t="shared" si="8"/>
        <v>Hide</v>
      </c>
      <c r="B36" s="59"/>
      <c r="C36" s="60">
        <v>28</v>
      </c>
      <c r="D36" s="365"/>
      <c r="E36" s="366"/>
      <c r="F36" s="367"/>
      <c r="G36" s="122"/>
      <c r="H36" s="123"/>
      <c r="I36" s="166"/>
      <c r="J36" s="128"/>
      <c r="K36" s="125" t="str">
        <f t="shared" si="1"/>
        <v/>
      </c>
      <c r="L36" s="125" t="str">
        <f t="shared" si="2"/>
        <v/>
      </c>
      <c r="M36" s="125" t="str">
        <f t="shared" si="3"/>
        <v/>
      </c>
      <c r="N36" s="125" t="str">
        <f t="shared" si="4"/>
        <v/>
      </c>
      <c r="O36" s="127" t="str">
        <f t="shared" si="5"/>
        <v/>
      </c>
      <c r="P36" s="127" t="str">
        <f t="shared" si="6"/>
        <v/>
      </c>
      <c r="Q36" s="127">
        <f t="shared" si="7"/>
        <v>0</v>
      </c>
      <c r="R36" s="17"/>
      <c r="S36" s="3"/>
      <c r="W36" s="45"/>
      <c r="X36" s="42"/>
    </row>
    <row r="37" spans="1:24" ht="15.75" x14ac:dyDescent="0.25">
      <c r="A37" s="51" t="str">
        <f t="shared" si="8"/>
        <v>Hide</v>
      </c>
      <c r="B37" s="59"/>
      <c r="C37" s="60">
        <v>29</v>
      </c>
      <c r="D37" s="365"/>
      <c r="E37" s="366"/>
      <c r="F37" s="367"/>
      <c r="G37" s="122"/>
      <c r="H37" s="123"/>
      <c r="I37" s="166"/>
      <c r="J37" s="128"/>
      <c r="K37" s="125" t="str">
        <f t="shared" si="1"/>
        <v/>
      </c>
      <c r="L37" s="125" t="str">
        <f t="shared" si="2"/>
        <v/>
      </c>
      <c r="M37" s="125" t="str">
        <f t="shared" si="3"/>
        <v/>
      </c>
      <c r="N37" s="125" t="str">
        <f t="shared" si="4"/>
        <v/>
      </c>
      <c r="O37" s="127" t="str">
        <f t="shared" si="5"/>
        <v/>
      </c>
      <c r="P37" s="127" t="str">
        <f t="shared" si="6"/>
        <v/>
      </c>
      <c r="Q37" s="127">
        <f t="shared" si="7"/>
        <v>0</v>
      </c>
      <c r="R37" s="17"/>
      <c r="S37" s="3"/>
      <c r="W37" s="45"/>
      <c r="X37" s="42"/>
    </row>
    <row r="38" spans="1:24" ht="15.75" x14ac:dyDescent="0.25">
      <c r="A38" s="51" t="str">
        <f t="shared" si="8"/>
        <v>Hide</v>
      </c>
      <c r="B38" s="59"/>
      <c r="C38" s="60">
        <v>30</v>
      </c>
      <c r="D38" s="365"/>
      <c r="E38" s="366"/>
      <c r="F38" s="367"/>
      <c r="G38" s="122"/>
      <c r="H38" s="123"/>
      <c r="I38" s="166"/>
      <c r="J38" s="128"/>
      <c r="K38" s="125" t="str">
        <f t="shared" si="1"/>
        <v/>
      </c>
      <c r="L38" s="125" t="str">
        <f t="shared" si="2"/>
        <v/>
      </c>
      <c r="M38" s="125" t="str">
        <f t="shared" si="3"/>
        <v/>
      </c>
      <c r="N38" s="125" t="str">
        <f t="shared" si="4"/>
        <v/>
      </c>
      <c r="O38" s="127" t="str">
        <f t="shared" si="5"/>
        <v/>
      </c>
      <c r="P38" s="127" t="str">
        <f t="shared" si="6"/>
        <v/>
      </c>
      <c r="Q38" s="127">
        <f t="shared" si="7"/>
        <v>0</v>
      </c>
      <c r="R38" s="17"/>
      <c r="S38" s="3"/>
      <c r="W38" s="45"/>
      <c r="X38" s="42"/>
    </row>
    <row r="39" spans="1:24" ht="15.75" x14ac:dyDescent="0.25">
      <c r="A39" s="51" t="str">
        <f t="shared" si="8"/>
        <v>Hide</v>
      </c>
      <c r="B39" s="59"/>
      <c r="C39" s="60">
        <v>31</v>
      </c>
      <c r="D39" s="365"/>
      <c r="E39" s="366"/>
      <c r="F39" s="367"/>
      <c r="G39" s="122"/>
      <c r="H39" s="123"/>
      <c r="I39" s="166"/>
      <c r="J39" s="128"/>
      <c r="K39" s="125" t="str">
        <f t="shared" si="1"/>
        <v/>
      </c>
      <c r="L39" s="125" t="str">
        <f t="shared" si="2"/>
        <v/>
      </c>
      <c r="M39" s="125" t="str">
        <f t="shared" si="3"/>
        <v/>
      </c>
      <c r="N39" s="125" t="str">
        <f t="shared" si="4"/>
        <v/>
      </c>
      <c r="O39" s="127" t="str">
        <f t="shared" si="5"/>
        <v/>
      </c>
      <c r="P39" s="127" t="str">
        <f t="shared" si="6"/>
        <v/>
      </c>
      <c r="Q39" s="127">
        <f t="shared" si="7"/>
        <v>0</v>
      </c>
      <c r="R39" s="17"/>
      <c r="S39" s="3"/>
      <c r="W39" s="45"/>
      <c r="X39" s="42"/>
    </row>
    <row r="40" spans="1:24" ht="15.75" x14ac:dyDescent="0.25">
      <c r="A40" s="51" t="str">
        <f t="shared" si="8"/>
        <v>Hide</v>
      </c>
      <c r="B40" s="59"/>
      <c r="C40" s="60">
        <v>32</v>
      </c>
      <c r="D40" s="365"/>
      <c r="E40" s="366"/>
      <c r="F40" s="367"/>
      <c r="G40" s="122"/>
      <c r="H40" s="123"/>
      <c r="I40" s="166"/>
      <c r="J40" s="128"/>
      <c r="K40" s="125" t="str">
        <f t="shared" si="1"/>
        <v/>
      </c>
      <c r="L40" s="125" t="str">
        <f t="shared" si="2"/>
        <v/>
      </c>
      <c r="M40" s="125" t="str">
        <f t="shared" si="3"/>
        <v/>
      </c>
      <c r="N40" s="125" t="str">
        <f t="shared" si="4"/>
        <v/>
      </c>
      <c r="O40" s="127" t="str">
        <f t="shared" si="5"/>
        <v/>
      </c>
      <c r="P40" s="127" t="str">
        <f t="shared" si="6"/>
        <v/>
      </c>
      <c r="Q40" s="127">
        <f t="shared" si="7"/>
        <v>0</v>
      </c>
      <c r="R40" s="17"/>
      <c r="S40" s="3"/>
      <c r="W40" s="45"/>
      <c r="X40" s="42"/>
    </row>
    <row r="41" spans="1:24" ht="15.75" x14ac:dyDescent="0.25">
      <c r="A41" s="51" t="str">
        <f t="shared" si="8"/>
        <v>Hide</v>
      </c>
      <c r="B41" s="59"/>
      <c r="C41" s="60">
        <v>33</v>
      </c>
      <c r="D41" s="365"/>
      <c r="E41" s="366"/>
      <c r="F41" s="367"/>
      <c r="G41" s="122"/>
      <c r="H41" s="123"/>
      <c r="I41" s="166"/>
      <c r="J41" s="128"/>
      <c r="K41" s="125" t="str">
        <f t="shared" si="1"/>
        <v/>
      </c>
      <c r="L41" s="125" t="str">
        <f t="shared" si="2"/>
        <v/>
      </c>
      <c r="M41" s="125" t="str">
        <f t="shared" si="3"/>
        <v/>
      </c>
      <c r="N41" s="125" t="str">
        <f t="shared" si="4"/>
        <v/>
      </c>
      <c r="O41" s="127" t="str">
        <f t="shared" si="5"/>
        <v/>
      </c>
      <c r="P41" s="127" t="str">
        <f t="shared" si="6"/>
        <v/>
      </c>
      <c r="Q41" s="127">
        <f t="shared" si="7"/>
        <v>0</v>
      </c>
      <c r="R41" s="17"/>
      <c r="S41" s="3"/>
      <c r="W41" s="45"/>
      <c r="X41" s="42"/>
    </row>
    <row r="42" spans="1:24" ht="15.75" x14ac:dyDescent="0.25">
      <c r="A42" s="51" t="str">
        <f t="shared" si="8"/>
        <v>Hide</v>
      </c>
      <c r="B42" s="59"/>
      <c r="C42" s="60">
        <v>34</v>
      </c>
      <c r="D42" s="365"/>
      <c r="E42" s="366"/>
      <c r="F42" s="367"/>
      <c r="G42" s="122"/>
      <c r="H42" s="123"/>
      <c r="I42" s="166"/>
      <c r="J42" s="128"/>
      <c r="K42" s="125" t="str">
        <f t="shared" si="1"/>
        <v/>
      </c>
      <c r="L42" s="125" t="str">
        <f t="shared" si="2"/>
        <v/>
      </c>
      <c r="M42" s="125" t="str">
        <f t="shared" si="3"/>
        <v/>
      </c>
      <c r="N42" s="125" t="str">
        <f t="shared" si="4"/>
        <v/>
      </c>
      <c r="O42" s="127" t="str">
        <f t="shared" si="5"/>
        <v/>
      </c>
      <c r="P42" s="127" t="str">
        <f t="shared" si="6"/>
        <v/>
      </c>
      <c r="Q42" s="127">
        <f t="shared" si="7"/>
        <v>0</v>
      </c>
      <c r="R42" s="17"/>
      <c r="S42" s="3"/>
      <c r="W42" s="45"/>
      <c r="X42" s="42"/>
    </row>
    <row r="43" spans="1:24" ht="15.75" x14ac:dyDescent="0.25">
      <c r="A43" s="51" t="str">
        <f t="shared" si="8"/>
        <v>Hide</v>
      </c>
      <c r="B43" s="59"/>
      <c r="C43" s="60">
        <v>35</v>
      </c>
      <c r="D43" s="365"/>
      <c r="E43" s="366"/>
      <c r="F43" s="367"/>
      <c r="G43" s="122"/>
      <c r="H43" s="123"/>
      <c r="I43" s="166"/>
      <c r="J43" s="128"/>
      <c r="K43" s="125" t="str">
        <f t="shared" si="1"/>
        <v/>
      </c>
      <c r="L43" s="125" t="str">
        <f t="shared" si="2"/>
        <v/>
      </c>
      <c r="M43" s="125" t="str">
        <f t="shared" si="3"/>
        <v/>
      </c>
      <c r="N43" s="125" t="str">
        <f t="shared" si="4"/>
        <v/>
      </c>
      <c r="O43" s="127" t="str">
        <f t="shared" si="5"/>
        <v/>
      </c>
      <c r="P43" s="127" t="str">
        <f t="shared" si="6"/>
        <v/>
      </c>
      <c r="Q43" s="127">
        <f t="shared" si="7"/>
        <v>0</v>
      </c>
      <c r="R43" s="17"/>
      <c r="S43" s="3"/>
      <c r="W43" s="45"/>
      <c r="X43" s="42"/>
    </row>
    <row r="44" spans="1:24" ht="15.75" x14ac:dyDescent="0.25">
      <c r="A44" s="51" t="str">
        <f t="shared" si="8"/>
        <v>Hide</v>
      </c>
      <c r="B44" s="59"/>
      <c r="C44" s="60">
        <v>36</v>
      </c>
      <c r="D44" s="365"/>
      <c r="E44" s="366"/>
      <c r="F44" s="367"/>
      <c r="G44" s="122"/>
      <c r="H44" s="123"/>
      <c r="I44" s="166"/>
      <c r="J44" s="128"/>
      <c r="K44" s="125" t="str">
        <f t="shared" si="1"/>
        <v/>
      </c>
      <c r="L44" s="125" t="str">
        <f t="shared" si="2"/>
        <v/>
      </c>
      <c r="M44" s="125" t="str">
        <f t="shared" si="3"/>
        <v/>
      </c>
      <c r="N44" s="125" t="str">
        <f t="shared" si="4"/>
        <v/>
      </c>
      <c r="O44" s="127" t="str">
        <f t="shared" si="5"/>
        <v/>
      </c>
      <c r="P44" s="127" t="str">
        <f t="shared" si="6"/>
        <v/>
      </c>
      <c r="Q44" s="127">
        <f t="shared" si="7"/>
        <v>0</v>
      </c>
      <c r="R44" s="17"/>
      <c r="S44" s="3"/>
      <c r="W44" s="45"/>
      <c r="X44" s="42"/>
    </row>
    <row r="45" spans="1:24" ht="15.75" x14ac:dyDescent="0.25">
      <c r="A45" s="51" t="str">
        <f t="shared" si="8"/>
        <v>Hide</v>
      </c>
      <c r="B45" s="59"/>
      <c r="C45" s="60">
        <v>37</v>
      </c>
      <c r="D45" s="365"/>
      <c r="E45" s="366"/>
      <c r="F45" s="367"/>
      <c r="G45" s="122"/>
      <c r="H45" s="123"/>
      <c r="I45" s="166"/>
      <c r="J45" s="128"/>
      <c r="K45" s="125" t="str">
        <f t="shared" si="1"/>
        <v/>
      </c>
      <c r="L45" s="125" t="str">
        <f t="shared" si="2"/>
        <v/>
      </c>
      <c r="M45" s="125" t="str">
        <f t="shared" si="3"/>
        <v/>
      </c>
      <c r="N45" s="125" t="str">
        <f t="shared" si="4"/>
        <v/>
      </c>
      <c r="O45" s="127" t="str">
        <f t="shared" si="5"/>
        <v/>
      </c>
      <c r="P45" s="127" t="str">
        <f t="shared" si="6"/>
        <v/>
      </c>
      <c r="Q45" s="127">
        <f t="shared" si="7"/>
        <v>0</v>
      </c>
      <c r="R45" s="17"/>
      <c r="S45" s="3"/>
      <c r="W45" s="45"/>
      <c r="X45" s="42"/>
    </row>
    <row r="46" spans="1:24" ht="15.75" x14ac:dyDescent="0.25">
      <c r="A46" s="51" t="str">
        <f t="shared" si="8"/>
        <v>Hide</v>
      </c>
      <c r="B46" s="59"/>
      <c r="C46" s="60">
        <v>38</v>
      </c>
      <c r="D46" s="365"/>
      <c r="E46" s="366"/>
      <c r="F46" s="367"/>
      <c r="G46" s="122"/>
      <c r="H46" s="123"/>
      <c r="I46" s="166"/>
      <c r="J46" s="128"/>
      <c r="K46" s="125" t="str">
        <f t="shared" si="1"/>
        <v/>
      </c>
      <c r="L46" s="125" t="str">
        <f t="shared" si="2"/>
        <v/>
      </c>
      <c r="M46" s="125" t="str">
        <f t="shared" si="3"/>
        <v/>
      </c>
      <c r="N46" s="125" t="str">
        <f t="shared" si="4"/>
        <v/>
      </c>
      <c r="O46" s="127" t="str">
        <f t="shared" si="5"/>
        <v/>
      </c>
      <c r="P46" s="127" t="str">
        <f t="shared" si="6"/>
        <v/>
      </c>
      <c r="Q46" s="127">
        <f t="shared" si="7"/>
        <v>0</v>
      </c>
      <c r="R46" s="17"/>
      <c r="S46" s="3"/>
      <c r="W46" s="45"/>
      <c r="X46" s="42"/>
    </row>
    <row r="47" spans="1:24" ht="15.75" x14ac:dyDescent="0.25">
      <c r="A47" s="51" t="str">
        <f t="shared" si="8"/>
        <v>Hide</v>
      </c>
      <c r="B47" s="59"/>
      <c r="C47" s="60">
        <v>39</v>
      </c>
      <c r="D47" s="365"/>
      <c r="E47" s="366"/>
      <c r="F47" s="367"/>
      <c r="G47" s="122"/>
      <c r="H47" s="123"/>
      <c r="I47" s="166"/>
      <c r="J47" s="128"/>
      <c r="K47" s="125" t="str">
        <f t="shared" si="1"/>
        <v/>
      </c>
      <c r="L47" s="125" t="str">
        <f t="shared" si="2"/>
        <v/>
      </c>
      <c r="M47" s="125" t="str">
        <f t="shared" si="3"/>
        <v/>
      </c>
      <c r="N47" s="125" t="str">
        <f t="shared" si="4"/>
        <v/>
      </c>
      <c r="O47" s="127" t="str">
        <f t="shared" si="5"/>
        <v/>
      </c>
      <c r="P47" s="127" t="str">
        <f t="shared" si="6"/>
        <v/>
      </c>
      <c r="Q47" s="127">
        <f t="shared" si="7"/>
        <v>0</v>
      </c>
      <c r="R47" s="17"/>
      <c r="S47" s="3"/>
      <c r="W47" s="45"/>
      <c r="X47" s="42"/>
    </row>
    <row r="48" spans="1:24" ht="15.75" x14ac:dyDescent="0.25">
      <c r="A48" s="51" t="str">
        <f t="shared" si="8"/>
        <v>Hide</v>
      </c>
      <c r="B48" s="59"/>
      <c r="C48" s="60">
        <v>40</v>
      </c>
      <c r="D48" s="365"/>
      <c r="E48" s="366"/>
      <c r="F48" s="367"/>
      <c r="G48" s="122"/>
      <c r="H48" s="123"/>
      <c r="I48" s="166"/>
      <c r="J48" s="128"/>
      <c r="K48" s="125" t="str">
        <f t="shared" si="1"/>
        <v/>
      </c>
      <c r="L48" s="125" t="str">
        <f t="shared" si="2"/>
        <v/>
      </c>
      <c r="M48" s="125" t="str">
        <f t="shared" si="3"/>
        <v/>
      </c>
      <c r="N48" s="125" t="str">
        <f t="shared" si="4"/>
        <v/>
      </c>
      <c r="O48" s="127" t="str">
        <f t="shared" si="5"/>
        <v/>
      </c>
      <c r="P48" s="127" t="str">
        <f t="shared" si="6"/>
        <v/>
      </c>
      <c r="Q48" s="127">
        <f t="shared" si="7"/>
        <v>0</v>
      </c>
      <c r="R48" s="17"/>
      <c r="S48" s="3"/>
      <c r="W48" s="45"/>
      <c r="X48" s="42"/>
    </row>
    <row r="49" spans="1:24" ht="15.75" x14ac:dyDescent="0.25">
      <c r="A49" s="51" t="str">
        <f t="shared" si="8"/>
        <v>Hide</v>
      </c>
      <c r="B49" s="59"/>
      <c r="C49" s="60">
        <v>41</v>
      </c>
      <c r="D49" s="365"/>
      <c r="E49" s="366"/>
      <c r="F49" s="367"/>
      <c r="G49" s="122"/>
      <c r="H49" s="123"/>
      <c r="I49" s="166"/>
      <c r="J49" s="128"/>
      <c r="K49" s="125" t="str">
        <f t="shared" si="1"/>
        <v/>
      </c>
      <c r="L49" s="125" t="str">
        <f t="shared" si="2"/>
        <v/>
      </c>
      <c r="M49" s="125" t="str">
        <f t="shared" si="3"/>
        <v/>
      </c>
      <c r="N49" s="125" t="str">
        <f t="shared" si="4"/>
        <v/>
      </c>
      <c r="O49" s="127" t="str">
        <f t="shared" si="5"/>
        <v/>
      </c>
      <c r="P49" s="127" t="str">
        <f t="shared" si="6"/>
        <v/>
      </c>
      <c r="Q49" s="127">
        <f t="shared" si="7"/>
        <v>0</v>
      </c>
      <c r="R49" s="17"/>
      <c r="S49" s="3"/>
      <c r="W49" s="45"/>
      <c r="X49" s="42"/>
    </row>
    <row r="50" spans="1:24" ht="15.75" x14ac:dyDescent="0.25">
      <c r="A50" s="51" t="str">
        <f t="shared" si="8"/>
        <v>Hide</v>
      </c>
      <c r="B50" s="59"/>
      <c r="C50" s="60">
        <v>42</v>
      </c>
      <c r="D50" s="365"/>
      <c r="E50" s="366"/>
      <c r="F50" s="367"/>
      <c r="G50" s="122"/>
      <c r="H50" s="123"/>
      <c r="I50" s="166"/>
      <c r="J50" s="128"/>
      <c r="K50" s="125" t="str">
        <f t="shared" si="1"/>
        <v/>
      </c>
      <c r="L50" s="125" t="str">
        <f t="shared" si="2"/>
        <v/>
      </c>
      <c r="M50" s="125" t="str">
        <f t="shared" si="3"/>
        <v/>
      </c>
      <c r="N50" s="125" t="str">
        <f t="shared" si="4"/>
        <v/>
      </c>
      <c r="O50" s="127" t="str">
        <f t="shared" si="5"/>
        <v/>
      </c>
      <c r="P50" s="127" t="str">
        <f t="shared" si="6"/>
        <v/>
      </c>
      <c r="Q50" s="127">
        <f t="shared" si="7"/>
        <v>0</v>
      </c>
      <c r="R50" s="17"/>
      <c r="S50" s="3"/>
      <c r="W50" s="45"/>
      <c r="X50" s="42"/>
    </row>
    <row r="51" spans="1:24" ht="15.75" x14ac:dyDescent="0.25">
      <c r="A51" s="51" t="str">
        <f t="shared" si="8"/>
        <v>Hide</v>
      </c>
      <c r="B51" s="59"/>
      <c r="C51" s="60">
        <v>43</v>
      </c>
      <c r="D51" s="365"/>
      <c r="E51" s="366"/>
      <c r="F51" s="367"/>
      <c r="G51" s="122"/>
      <c r="H51" s="123"/>
      <c r="I51" s="166"/>
      <c r="J51" s="128"/>
      <c r="K51" s="125" t="str">
        <f t="shared" si="1"/>
        <v/>
      </c>
      <c r="L51" s="125" t="str">
        <f t="shared" si="2"/>
        <v/>
      </c>
      <c r="M51" s="125" t="str">
        <f t="shared" si="3"/>
        <v/>
      </c>
      <c r="N51" s="125" t="str">
        <f t="shared" si="4"/>
        <v/>
      </c>
      <c r="O51" s="127" t="str">
        <f t="shared" si="5"/>
        <v/>
      </c>
      <c r="P51" s="127" t="str">
        <f t="shared" si="6"/>
        <v/>
      </c>
      <c r="Q51" s="127">
        <f t="shared" si="7"/>
        <v>0</v>
      </c>
      <c r="R51" s="17"/>
      <c r="S51" s="3"/>
      <c r="W51" s="45"/>
      <c r="X51" s="42"/>
    </row>
    <row r="52" spans="1:24" ht="15.75" x14ac:dyDescent="0.25">
      <c r="A52" s="51" t="str">
        <f t="shared" si="8"/>
        <v>Hide</v>
      </c>
      <c r="B52" s="59"/>
      <c r="C52" s="60">
        <v>44</v>
      </c>
      <c r="D52" s="365"/>
      <c r="E52" s="366"/>
      <c r="F52" s="367"/>
      <c r="G52" s="122"/>
      <c r="H52" s="123"/>
      <c r="I52" s="166"/>
      <c r="J52" s="128"/>
      <c r="K52" s="125" t="str">
        <f t="shared" si="1"/>
        <v/>
      </c>
      <c r="L52" s="125" t="str">
        <f t="shared" si="2"/>
        <v/>
      </c>
      <c r="M52" s="125" t="str">
        <f t="shared" si="3"/>
        <v/>
      </c>
      <c r="N52" s="125" t="str">
        <f t="shared" si="4"/>
        <v/>
      </c>
      <c r="O52" s="127" t="str">
        <f t="shared" si="5"/>
        <v/>
      </c>
      <c r="P52" s="127" t="str">
        <f t="shared" si="6"/>
        <v/>
      </c>
      <c r="Q52" s="127">
        <f t="shared" si="7"/>
        <v>0</v>
      </c>
      <c r="R52" s="17"/>
      <c r="S52" s="3"/>
      <c r="W52" s="45"/>
      <c r="X52" s="42"/>
    </row>
    <row r="53" spans="1:24" ht="15.75" x14ac:dyDescent="0.25">
      <c r="A53" s="51" t="str">
        <f t="shared" si="8"/>
        <v>Hide</v>
      </c>
      <c r="B53" s="59"/>
      <c r="C53" s="60">
        <v>45</v>
      </c>
      <c r="D53" s="365"/>
      <c r="E53" s="366"/>
      <c r="F53" s="367"/>
      <c r="G53" s="122"/>
      <c r="H53" s="123"/>
      <c r="I53" s="166"/>
      <c r="J53" s="128"/>
      <c r="K53" s="125" t="str">
        <f t="shared" si="1"/>
        <v/>
      </c>
      <c r="L53" s="125" t="str">
        <f t="shared" si="2"/>
        <v/>
      </c>
      <c r="M53" s="125" t="str">
        <f t="shared" si="3"/>
        <v/>
      </c>
      <c r="N53" s="125" t="str">
        <f t="shared" si="4"/>
        <v/>
      </c>
      <c r="O53" s="127" t="str">
        <f t="shared" si="5"/>
        <v/>
      </c>
      <c r="P53" s="127" t="str">
        <f t="shared" si="6"/>
        <v/>
      </c>
      <c r="Q53" s="127">
        <f t="shared" si="7"/>
        <v>0</v>
      </c>
      <c r="R53" s="17"/>
      <c r="S53" s="3"/>
      <c r="W53" s="45"/>
      <c r="X53" s="42"/>
    </row>
    <row r="54" spans="1:24" ht="15.75" x14ac:dyDescent="0.25">
      <c r="A54" s="51" t="str">
        <f t="shared" si="8"/>
        <v>Hide</v>
      </c>
      <c r="B54" s="59"/>
      <c r="C54" s="60">
        <v>46</v>
      </c>
      <c r="D54" s="365"/>
      <c r="E54" s="366"/>
      <c r="F54" s="367"/>
      <c r="G54" s="122"/>
      <c r="H54" s="123"/>
      <c r="I54" s="166"/>
      <c r="J54" s="128"/>
      <c r="K54" s="125" t="str">
        <f t="shared" si="1"/>
        <v/>
      </c>
      <c r="L54" s="125" t="str">
        <f t="shared" si="2"/>
        <v/>
      </c>
      <c r="M54" s="125" t="str">
        <f t="shared" si="3"/>
        <v/>
      </c>
      <c r="N54" s="125" t="str">
        <f t="shared" si="4"/>
        <v/>
      </c>
      <c r="O54" s="127" t="str">
        <f t="shared" si="5"/>
        <v/>
      </c>
      <c r="P54" s="127" t="str">
        <f t="shared" si="6"/>
        <v/>
      </c>
      <c r="Q54" s="127">
        <f t="shared" si="7"/>
        <v>0</v>
      </c>
      <c r="R54" s="17"/>
      <c r="S54" s="3"/>
      <c r="W54" s="45"/>
      <c r="X54" s="42"/>
    </row>
    <row r="55" spans="1:24" ht="15.75" x14ac:dyDescent="0.25">
      <c r="A55" s="51" t="str">
        <f t="shared" si="8"/>
        <v>Hide</v>
      </c>
      <c r="B55" s="59"/>
      <c r="C55" s="60">
        <v>47</v>
      </c>
      <c r="D55" s="365"/>
      <c r="E55" s="366"/>
      <c r="F55" s="367"/>
      <c r="G55" s="122"/>
      <c r="H55" s="123"/>
      <c r="I55" s="166"/>
      <c r="J55" s="128"/>
      <c r="K55" s="125" t="str">
        <f t="shared" si="1"/>
        <v/>
      </c>
      <c r="L55" s="125" t="str">
        <f t="shared" si="2"/>
        <v/>
      </c>
      <c r="M55" s="125" t="str">
        <f t="shared" si="3"/>
        <v/>
      </c>
      <c r="N55" s="125" t="str">
        <f t="shared" si="4"/>
        <v/>
      </c>
      <c r="O55" s="127" t="str">
        <f t="shared" si="5"/>
        <v/>
      </c>
      <c r="P55" s="127" t="str">
        <f t="shared" si="6"/>
        <v/>
      </c>
      <c r="Q55" s="127">
        <f t="shared" si="7"/>
        <v>0</v>
      </c>
      <c r="R55" s="17"/>
      <c r="S55" s="3"/>
      <c r="W55" s="45"/>
      <c r="X55" s="42"/>
    </row>
    <row r="56" spans="1:24" ht="15.75" x14ac:dyDescent="0.25">
      <c r="A56" s="51" t="str">
        <f t="shared" si="8"/>
        <v>Hide</v>
      </c>
      <c r="B56" s="59"/>
      <c r="C56" s="60">
        <v>48</v>
      </c>
      <c r="D56" s="365"/>
      <c r="E56" s="366"/>
      <c r="F56" s="367"/>
      <c r="G56" s="122"/>
      <c r="H56" s="123"/>
      <c r="I56" s="166"/>
      <c r="J56" s="128"/>
      <c r="K56" s="125" t="str">
        <f t="shared" si="1"/>
        <v/>
      </c>
      <c r="L56" s="125" t="str">
        <f t="shared" si="2"/>
        <v/>
      </c>
      <c r="M56" s="125" t="str">
        <f t="shared" si="3"/>
        <v/>
      </c>
      <c r="N56" s="125" t="str">
        <f t="shared" si="4"/>
        <v/>
      </c>
      <c r="O56" s="127" t="str">
        <f t="shared" si="5"/>
        <v/>
      </c>
      <c r="P56" s="127" t="str">
        <f t="shared" si="6"/>
        <v/>
      </c>
      <c r="Q56" s="127">
        <f t="shared" si="7"/>
        <v>0</v>
      </c>
      <c r="R56" s="17"/>
      <c r="S56" s="3"/>
      <c r="W56" s="45"/>
      <c r="X56" s="42"/>
    </row>
    <row r="57" spans="1:24" ht="15.75" x14ac:dyDescent="0.25">
      <c r="A57" s="51" t="str">
        <f t="shared" si="8"/>
        <v>Hide</v>
      </c>
      <c r="B57" s="59"/>
      <c r="C57" s="60">
        <v>49</v>
      </c>
      <c r="D57" s="365"/>
      <c r="E57" s="366"/>
      <c r="F57" s="367"/>
      <c r="G57" s="122"/>
      <c r="H57" s="123"/>
      <c r="I57" s="166"/>
      <c r="J57" s="128"/>
      <c r="K57" s="125" t="str">
        <f t="shared" si="1"/>
        <v/>
      </c>
      <c r="L57" s="125" t="str">
        <f t="shared" si="2"/>
        <v/>
      </c>
      <c r="M57" s="125" t="str">
        <f t="shared" si="3"/>
        <v/>
      </c>
      <c r="N57" s="125" t="str">
        <f t="shared" si="4"/>
        <v/>
      </c>
      <c r="O57" s="127" t="str">
        <f t="shared" si="5"/>
        <v/>
      </c>
      <c r="P57" s="127" t="str">
        <f t="shared" si="6"/>
        <v/>
      </c>
      <c r="Q57" s="127">
        <f t="shared" si="7"/>
        <v>0</v>
      </c>
      <c r="R57" s="17"/>
      <c r="S57" s="3"/>
      <c r="W57" s="45"/>
      <c r="X57" s="42"/>
    </row>
    <row r="58" spans="1:24" ht="15.75" x14ac:dyDescent="0.25">
      <c r="A58" s="51" t="str">
        <f t="shared" si="8"/>
        <v>Hide</v>
      </c>
      <c r="B58" s="59"/>
      <c r="C58" s="60">
        <v>50</v>
      </c>
      <c r="D58" s="365"/>
      <c r="E58" s="366"/>
      <c r="F58" s="367"/>
      <c r="G58" s="122"/>
      <c r="H58" s="123"/>
      <c r="I58" s="166"/>
      <c r="J58" s="128"/>
      <c r="K58" s="125" t="str">
        <f t="shared" si="1"/>
        <v/>
      </c>
      <c r="L58" s="125" t="str">
        <f t="shared" si="2"/>
        <v/>
      </c>
      <c r="M58" s="125" t="str">
        <f t="shared" si="3"/>
        <v/>
      </c>
      <c r="N58" s="125" t="str">
        <f t="shared" si="4"/>
        <v/>
      </c>
      <c r="O58" s="127" t="str">
        <f t="shared" si="5"/>
        <v/>
      </c>
      <c r="P58" s="127" t="str">
        <f t="shared" si="6"/>
        <v/>
      </c>
      <c r="Q58" s="127">
        <f t="shared" si="7"/>
        <v>0</v>
      </c>
      <c r="R58" s="17"/>
      <c r="S58" s="3"/>
      <c r="W58" s="45"/>
      <c r="X58" s="42"/>
    </row>
    <row r="59" spans="1:24" ht="15.75" x14ac:dyDescent="0.25">
      <c r="A59" s="51" t="str">
        <f t="shared" si="8"/>
        <v>Hide</v>
      </c>
      <c r="B59" s="59"/>
      <c r="C59" s="60">
        <v>51</v>
      </c>
      <c r="D59" s="365"/>
      <c r="E59" s="366"/>
      <c r="F59" s="367"/>
      <c r="G59" s="122"/>
      <c r="H59" s="123"/>
      <c r="I59" s="166"/>
      <c r="J59" s="128"/>
      <c r="K59" s="125" t="str">
        <f t="shared" si="1"/>
        <v/>
      </c>
      <c r="L59" s="125" t="str">
        <f t="shared" si="2"/>
        <v/>
      </c>
      <c r="M59" s="125" t="str">
        <f t="shared" si="3"/>
        <v/>
      </c>
      <c r="N59" s="125" t="str">
        <f t="shared" si="4"/>
        <v/>
      </c>
      <c r="O59" s="127" t="str">
        <f t="shared" si="5"/>
        <v/>
      </c>
      <c r="P59" s="127" t="str">
        <f t="shared" si="6"/>
        <v/>
      </c>
      <c r="Q59" s="127">
        <f t="shared" si="7"/>
        <v>0</v>
      </c>
      <c r="R59" s="17"/>
      <c r="S59" s="3"/>
      <c r="W59" s="45"/>
      <c r="X59" s="42"/>
    </row>
    <row r="60" spans="1:24" ht="15.75" x14ac:dyDescent="0.25">
      <c r="A60" s="51" t="str">
        <f t="shared" si="8"/>
        <v>Hide</v>
      </c>
      <c r="B60" s="59"/>
      <c r="C60" s="60">
        <v>52</v>
      </c>
      <c r="D60" s="365"/>
      <c r="E60" s="366"/>
      <c r="F60" s="367"/>
      <c r="G60" s="122"/>
      <c r="H60" s="123"/>
      <c r="I60" s="166"/>
      <c r="J60" s="128"/>
      <c r="K60" s="125" t="str">
        <f t="shared" si="1"/>
        <v/>
      </c>
      <c r="L60" s="125" t="str">
        <f t="shared" si="2"/>
        <v/>
      </c>
      <c r="M60" s="125" t="str">
        <f t="shared" si="3"/>
        <v/>
      </c>
      <c r="N60" s="125" t="str">
        <f t="shared" si="4"/>
        <v/>
      </c>
      <c r="O60" s="127" t="str">
        <f t="shared" si="5"/>
        <v/>
      </c>
      <c r="P60" s="127" t="str">
        <f t="shared" si="6"/>
        <v/>
      </c>
      <c r="Q60" s="127">
        <f t="shared" si="7"/>
        <v>0</v>
      </c>
      <c r="R60" s="17"/>
      <c r="S60" s="3"/>
      <c r="W60" s="45"/>
      <c r="X60" s="42"/>
    </row>
    <row r="61" spans="1:24" ht="15.75" x14ac:dyDescent="0.25">
      <c r="A61" s="51" t="str">
        <f t="shared" si="8"/>
        <v>Hide</v>
      </c>
      <c r="B61" s="59"/>
      <c r="C61" s="60">
        <v>53</v>
      </c>
      <c r="D61" s="365"/>
      <c r="E61" s="366"/>
      <c r="F61" s="367"/>
      <c r="G61" s="122"/>
      <c r="H61" s="123"/>
      <c r="I61" s="166"/>
      <c r="J61" s="128"/>
      <c r="K61" s="125" t="str">
        <f t="shared" si="1"/>
        <v/>
      </c>
      <c r="L61" s="125" t="str">
        <f t="shared" si="2"/>
        <v/>
      </c>
      <c r="M61" s="125" t="str">
        <f t="shared" si="3"/>
        <v/>
      </c>
      <c r="N61" s="125" t="str">
        <f t="shared" si="4"/>
        <v/>
      </c>
      <c r="O61" s="127" t="str">
        <f t="shared" si="5"/>
        <v/>
      </c>
      <c r="P61" s="127" t="str">
        <f t="shared" si="6"/>
        <v/>
      </c>
      <c r="Q61" s="127">
        <f t="shared" si="7"/>
        <v>0</v>
      </c>
      <c r="R61" s="17"/>
      <c r="S61" s="3"/>
      <c r="W61" s="45"/>
      <c r="X61" s="42"/>
    </row>
    <row r="62" spans="1:24" ht="15.75" x14ac:dyDescent="0.25">
      <c r="A62" s="51" t="str">
        <f t="shared" si="8"/>
        <v>Hide</v>
      </c>
      <c r="B62" s="59"/>
      <c r="C62" s="60">
        <v>54</v>
      </c>
      <c r="D62" s="365"/>
      <c r="E62" s="366"/>
      <c r="F62" s="367"/>
      <c r="G62" s="122"/>
      <c r="H62" s="123"/>
      <c r="I62" s="166"/>
      <c r="J62" s="128"/>
      <c r="K62" s="125" t="str">
        <f t="shared" si="1"/>
        <v/>
      </c>
      <c r="L62" s="125" t="str">
        <f t="shared" si="2"/>
        <v/>
      </c>
      <c r="M62" s="125" t="str">
        <f t="shared" si="3"/>
        <v/>
      </c>
      <c r="N62" s="125" t="str">
        <f t="shared" si="4"/>
        <v/>
      </c>
      <c r="O62" s="127" t="str">
        <f t="shared" si="5"/>
        <v/>
      </c>
      <c r="P62" s="127" t="str">
        <f t="shared" si="6"/>
        <v/>
      </c>
      <c r="Q62" s="127">
        <f t="shared" si="7"/>
        <v>0</v>
      </c>
      <c r="R62" s="8"/>
      <c r="S62" s="3"/>
      <c r="W62" s="45"/>
      <c r="X62" s="42"/>
    </row>
    <row r="63" spans="1:24" ht="15.75" x14ac:dyDescent="0.25">
      <c r="A63" s="51" t="str">
        <f t="shared" si="8"/>
        <v>Hide</v>
      </c>
      <c r="B63" s="59"/>
      <c r="C63" s="60">
        <v>55</v>
      </c>
      <c r="D63" s="365"/>
      <c r="E63" s="366"/>
      <c r="F63" s="367"/>
      <c r="G63" s="122"/>
      <c r="H63" s="123"/>
      <c r="I63" s="166"/>
      <c r="J63" s="128"/>
      <c r="K63" s="125" t="str">
        <f t="shared" si="1"/>
        <v/>
      </c>
      <c r="L63" s="125" t="str">
        <f t="shared" si="2"/>
        <v/>
      </c>
      <c r="M63" s="125" t="str">
        <f t="shared" si="3"/>
        <v/>
      </c>
      <c r="N63" s="125" t="str">
        <f t="shared" si="4"/>
        <v/>
      </c>
      <c r="O63" s="127" t="str">
        <f t="shared" si="5"/>
        <v/>
      </c>
      <c r="P63" s="127" t="str">
        <f t="shared" si="6"/>
        <v/>
      </c>
      <c r="Q63" s="127">
        <f t="shared" si="7"/>
        <v>0</v>
      </c>
      <c r="R63" s="8"/>
      <c r="S63" s="3"/>
      <c r="W63" s="45"/>
      <c r="X63" s="42"/>
    </row>
    <row r="64" spans="1:24" ht="15.75" x14ac:dyDescent="0.25">
      <c r="A64" s="51" t="str">
        <f t="shared" si="8"/>
        <v>Hide</v>
      </c>
      <c r="B64" s="59"/>
      <c r="C64" s="60">
        <v>56</v>
      </c>
      <c r="D64" s="365"/>
      <c r="E64" s="366"/>
      <c r="F64" s="367"/>
      <c r="G64" s="122"/>
      <c r="H64" s="123"/>
      <c r="I64" s="166"/>
      <c r="J64" s="128"/>
      <c r="K64" s="125" t="str">
        <f t="shared" si="1"/>
        <v/>
      </c>
      <c r="L64" s="125" t="str">
        <f t="shared" si="2"/>
        <v/>
      </c>
      <c r="M64" s="125" t="str">
        <f t="shared" si="3"/>
        <v/>
      </c>
      <c r="N64" s="125" t="str">
        <f t="shared" si="4"/>
        <v/>
      </c>
      <c r="O64" s="127" t="str">
        <f t="shared" si="5"/>
        <v/>
      </c>
      <c r="P64" s="127" t="str">
        <f t="shared" si="6"/>
        <v/>
      </c>
      <c r="Q64" s="127">
        <f t="shared" si="7"/>
        <v>0</v>
      </c>
      <c r="R64" s="8"/>
      <c r="S64" s="3"/>
      <c r="W64" s="45"/>
      <c r="X64" s="42"/>
    </row>
    <row r="65" spans="1:24" ht="15.75" x14ac:dyDescent="0.25">
      <c r="A65" s="51" t="str">
        <f t="shared" si="8"/>
        <v>Hide</v>
      </c>
      <c r="B65" s="59"/>
      <c r="C65" s="60">
        <v>57</v>
      </c>
      <c r="D65" s="365"/>
      <c r="E65" s="366"/>
      <c r="F65" s="367"/>
      <c r="G65" s="122"/>
      <c r="H65" s="123"/>
      <c r="I65" s="166"/>
      <c r="J65" s="128"/>
      <c r="K65" s="125" t="str">
        <f t="shared" si="1"/>
        <v/>
      </c>
      <c r="L65" s="125" t="str">
        <f t="shared" si="2"/>
        <v/>
      </c>
      <c r="M65" s="125" t="str">
        <f t="shared" si="3"/>
        <v/>
      </c>
      <c r="N65" s="125" t="str">
        <f t="shared" si="4"/>
        <v/>
      </c>
      <c r="O65" s="127" t="str">
        <f t="shared" si="5"/>
        <v/>
      </c>
      <c r="P65" s="127" t="str">
        <f t="shared" si="6"/>
        <v/>
      </c>
      <c r="Q65" s="127">
        <f t="shared" si="7"/>
        <v>0</v>
      </c>
      <c r="R65" s="8"/>
      <c r="S65" s="3"/>
      <c r="W65" s="45"/>
      <c r="X65" s="43"/>
    </row>
    <row r="66" spans="1:24" ht="15.75" x14ac:dyDescent="0.25">
      <c r="A66" s="51" t="str">
        <f t="shared" si="8"/>
        <v>Hide</v>
      </c>
      <c r="B66" s="59"/>
      <c r="C66" s="60">
        <v>58</v>
      </c>
      <c r="D66" s="365"/>
      <c r="E66" s="366"/>
      <c r="F66" s="367"/>
      <c r="G66" s="122"/>
      <c r="H66" s="123"/>
      <c r="I66" s="166"/>
      <c r="J66" s="128"/>
      <c r="K66" s="125" t="str">
        <f t="shared" si="1"/>
        <v/>
      </c>
      <c r="L66" s="125" t="str">
        <f t="shared" si="2"/>
        <v/>
      </c>
      <c r="M66" s="125" t="str">
        <f t="shared" si="3"/>
        <v/>
      </c>
      <c r="N66" s="125" t="str">
        <f t="shared" si="4"/>
        <v/>
      </c>
      <c r="O66" s="127" t="str">
        <f t="shared" si="5"/>
        <v/>
      </c>
      <c r="P66" s="127" t="str">
        <f t="shared" si="6"/>
        <v/>
      </c>
      <c r="Q66" s="127">
        <f t="shared" si="7"/>
        <v>0</v>
      </c>
      <c r="R66" s="8"/>
      <c r="S66" s="3"/>
      <c r="W66" s="45"/>
    </row>
    <row r="67" spans="1:24" ht="15.75" x14ac:dyDescent="0.25">
      <c r="A67" s="51" t="str">
        <f t="shared" si="8"/>
        <v>Hide</v>
      </c>
      <c r="B67" s="59"/>
      <c r="C67" s="60">
        <v>59</v>
      </c>
      <c r="D67" s="365"/>
      <c r="E67" s="366"/>
      <c r="F67" s="367"/>
      <c r="G67" s="122"/>
      <c r="H67" s="123"/>
      <c r="I67" s="166"/>
      <c r="J67" s="128"/>
      <c r="K67" s="125" t="str">
        <f t="shared" si="1"/>
        <v/>
      </c>
      <c r="L67" s="125" t="str">
        <f t="shared" si="2"/>
        <v/>
      </c>
      <c r="M67" s="125" t="str">
        <f t="shared" si="3"/>
        <v/>
      </c>
      <c r="N67" s="125" t="str">
        <f t="shared" si="4"/>
        <v/>
      </c>
      <c r="O67" s="127" t="str">
        <f t="shared" si="5"/>
        <v/>
      </c>
      <c r="P67" s="127" t="str">
        <f t="shared" si="6"/>
        <v/>
      </c>
      <c r="Q67" s="127">
        <f t="shared" si="7"/>
        <v>0</v>
      </c>
      <c r="R67" s="8"/>
      <c r="S67" s="3"/>
      <c r="W67" s="45"/>
    </row>
    <row r="68" spans="1:24" ht="15.75" x14ac:dyDescent="0.25">
      <c r="A68" s="51" t="str">
        <f t="shared" si="8"/>
        <v>Hide</v>
      </c>
      <c r="B68" s="59"/>
      <c r="C68" s="60">
        <v>60</v>
      </c>
      <c r="D68" s="365"/>
      <c r="E68" s="366"/>
      <c r="F68" s="367"/>
      <c r="G68" s="122"/>
      <c r="H68" s="123"/>
      <c r="I68" s="166"/>
      <c r="J68" s="128"/>
      <c r="K68" s="125" t="str">
        <f t="shared" si="1"/>
        <v/>
      </c>
      <c r="L68" s="125" t="str">
        <f t="shared" si="2"/>
        <v/>
      </c>
      <c r="M68" s="125" t="str">
        <f t="shared" si="3"/>
        <v/>
      </c>
      <c r="N68" s="125" t="str">
        <f t="shared" si="4"/>
        <v/>
      </c>
      <c r="O68" s="127" t="str">
        <f t="shared" si="5"/>
        <v/>
      </c>
      <c r="P68" s="127" t="str">
        <f t="shared" si="6"/>
        <v/>
      </c>
      <c r="Q68" s="127">
        <f t="shared" si="7"/>
        <v>0</v>
      </c>
      <c r="R68" s="8"/>
      <c r="S68" s="3"/>
      <c r="W68" s="45"/>
    </row>
    <row r="69" spans="1:24" ht="15.75" x14ac:dyDescent="0.25">
      <c r="A69" s="51" t="str">
        <f t="shared" si="8"/>
        <v>Hide</v>
      </c>
      <c r="B69" s="59"/>
      <c r="C69" s="60">
        <v>61</v>
      </c>
      <c r="D69" s="365"/>
      <c r="E69" s="366"/>
      <c r="F69" s="367"/>
      <c r="G69" s="122"/>
      <c r="H69" s="123"/>
      <c r="I69" s="166"/>
      <c r="J69" s="128"/>
      <c r="K69" s="125" t="str">
        <f t="shared" si="1"/>
        <v/>
      </c>
      <c r="L69" s="125" t="str">
        <f t="shared" si="2"/>
        <v/>
      </c>
      <c r="M69" s="125" t="str">
        <f t="shared" si="3"/>
        <v/>
      </c>
      <c r="N69" s="125" t="str">
        <f t="shared" si="4"/>
        <v/>
      </c>
      <c r="O69" s="127" t="str">
        <f t="shared" si="5"/>
        <v/>
      </c>
      <c r="P69" s="127" t="str">
        <f t="shared" si="6"/>
        <v/>
      </c>
      <c r="Q69" s="127">
        <f t="shared" si="7"/>
        <v>0</v>
      </c>
      <c r="R69" s="8"/>
      <c r="S69" s="3"/>
      <c r="W69" s="45"/>
    </row>
    <row r="70" spans="1:24" ht="15.75" x14ac:dyDescent="0.25">
      <c r="A70" s="51" t="str">
        <f t="shared" si="8"/>
        <v>Hide</v>
      </c>
      <c r="B70" s="59"/>
      <c r="C70" s="60">
        <v>62</v>
      </c>
      <c r="D70" s="365"/>
      <c r="E70" s="366"/>
      <c r="F70" s="367"/>
      <c r="G70" s="122"/>
      <c r="H70" s="123"/>
      <c r="I70" s="166"/>
      <c r="J70" s="128"/>
      <c r="K70" s="125" t="str">
        <f t="shared" si="1"/>
        <v/>
      </c>
      <c r="L70" s="125" t="str">
        <f t="shared" si="2"/>
        <v/>
      </c>
      <c r="M70" s="125" t="str">
        <f t="shared" si="3"/>
        <v/>
      </c>
      <c r="N70" s="125" t="str">
        <f t="shared" si="4"/>
        <v/>
      </c>
      <c r="O70" s="127" t="str">
        <f t="shared" si="5"/>
        <v/>
      </c>
      <c r="P70" s="127" t="str">
        <f t="shared" si="6"/>
        <v/>
      </c>
      <c r="Q70" s="127">
        <f t="shared" si="7"/>
        <v>0</v>
      </c>
      <c r="R70" s="8"/>
      <c r="S70" s="3"/>
      <c r="W70" s="45"/>
    </row>
    <row r="71" spans="1:24" ht="15.75" x14ac:dyDescent="0.25">
      <c r="A71" s="51" t="str">
        <f t="shared" si="8"/>
        <v>Hide</v>
      </c>
      <c r="B71" s="59"/>
      <c r="C71" s="60">
        <v>63</v>
      </c>
      <c r="D71" s="365"/>
      <c r="E71" s="366"/>
      <c r="F71" s="367"/>
      <c r="G71" s="122"/>
      <c r="H71" s="123"/>
      <c r="I71" s="166"/>
      <c r="J71" s="128"/>
      <c r="K71" s="125" t="str">
        <f t="shared" si="1"/>
        <v/>
      </c>
      <c r="L71" s="125" t="str">
        <f t="shared" si="2"/>
        <v/>
      </c>
      <c r="M71" s="125" t="str">
        <f t="shared" si="3"/>
        <v/>
      </c>
      <c r="N71" s="125" t="str">
        <f t="shared" si="4"/>
        <v/>
      </c>
      <c r="O71" s="127" t="str">
        <f t="shared" si="5"/>
        <v/>
      </c>
      <c r="P71" s="127" t="str">
        <f t="shared" si="6"/>
        <v/>
      </c>
      <c r="Q71" s="127">
        <f t="shared" si="7"/>
        <v>0</v>
      </c>
      <c r="R71" s="8"/>
      <c r="S71" s="3"/>
      <c r="W71" s="45"/>
    </row>
    <row r="72" spans="1:24" ht="15.75" x14ac:dyDescent="0.25">
      <c r="A72" s="51" t="str">
        <f t="shared" si="8"/>
        <v>Hide</v>
      </c>
      <c r="B72" s="59"/>
      <c r="C72" s="60">
        <v>64</v>
      </c>
      <c r="D72" s="365"/>
      <c r="E72" s="366"/>
      <c r="F72" s="367"/>
      <c r="G72" s="122"/>
      <c r="H72" s="123"/>
      <c r="I72" s="166"/>
      <c r="J72" s="128"/>
      <c r="K72" s="125" t="str">
        <f t="shared" si="1"/>
        <v/>
      </c>
      <c r="L72" s="125" t="str">
        <f t="shared" si="2"/>
        <v/>
      </c>
      <c r="M72" s="125" t="str">
        <f t="shared" si="3"/>
        <v/>
      </c>
      <c r="N72" s="125" t="str">
        <f t="shared" si="4"/>
        <v/>
      </c>
      <c r="O72" s="127" t="str">
        <f t="shared" si="5"/>
        <v/>
      </c>
      <c r="P72" s="127" t="str">
        <f t="shared" si="6"/>
        <v/>
      </c>
      <c r="Q72" s="127">
        <f t="shared" si="7"/>
        <v>0</v>
      </c>
      <c r="R72" s="8"/>
      <c r="S72" s="3"/>
      <c r="W72" s="45"/>
    </row>
    <row r="73" spans="1:24" ht="15.75" x14ac:dyDescent="0.25">
      <c r="A73" s="51" t="str">
        <f t="shared" ref="A73:A108" si="9">IF(OR(D73&lt;&gt;"",G73&lt;&gt;"",H73&lt;&gt;"",I73&lt;&gt;"",J73&lt;&gt;""),"Show","Hide")</f>
        <v>Hide</v>
      </c>
      <c r="B73" s="59"/>
      <c r="C73" s="60">
        <v>65</v>
      </c>
      <c r="D73" s="365"/>
      <c r="E73" s="366"/>
      <c r="F73" s="367"/>
      <c r="G73" s="122"/>
      <c r="H73" s="123"/>
      <c r="I73" s="166"/>
      <c r="J73" s="128"/>
      <c r="K73" s="125" t="str">
        <f t="shared" si="1"/>
        <v/>
      </c>
      <c r="L73" s="125" t="str">
        <f t="shared" si="2"/>
        <v/>
      </c>
      <c r="M73" s="125" t="str">
        <f t="shared" si="3"/>
        <v/>
      </c>
      <c r="N73" s="125" t="str">
        <f t="shared" si="4"/>
        <v/>
      </c>
      <c r="O73" s="127" t="str">
        <f t="shared" si="5"/>
        <v/>
      </c>
      <c r="P73" s="127" t="str">
        <f t="shared" si="6"/>
        <v/>
      </c>
      <c r="Q73" s="127">
        <f t="shared" si="7"/>
        <v>0</v>
      </c>
      <c r="R73" s="8"/>
      <c r="S73" s="3"/>
      <c r="W73" s="45"/>
    </row>
    <row r="74" spans="1:24" ht="15.75" x14ac:dyDescent="0.25">
      <c r="A74" s="51" t="str">
        <f t="shared" si="9"/>
        <v>Hide</v>
      </c>
      <c r="B74" s="59"/>
      <c r="C74" s="60">
        <v>66</v>
      </c>
      <c r="D74" s="365"/>
      <c r="E74" s="366"/>
      <c r="F74" s="367"/>
      <c r="G74" s="122"/>
      <c r="H74" s="123"/>
      <c r="I74" s="166"/>
      <c r="J74" s="128"/>
      <c r="K74" s="125" t="str">
        <f t="shared" ref="K74:K108" si="10">IF(OR(I74=0,J74="",H74=""),"",IF(H74+M74&gt;22,0,MIN(3.45,(22-H74-M74))))</f>
        <v/>
      </c>
      <c r="L74" s="125" t="str">
        <f t="shared" ref="L74:L108" si="11">IF(OR(H74="",I74=""),"",I74*J74*K74)</f>
        <v/>
      </c>
      <c r="M74" s="125" t="str">
        <f t="shared" ref="M74:M108" si="12">IF(OR(I74=0,J74="",H74=""),"",IF(H74&gt;25,0,MIN(2,(25-H74))))</f>
        <v/>
      </c>
      <c r="N74" s="125" t="str">
        <f t="shared" ref="N74:N108" si="13">IF(OR(H74="",I74=""),"",I74*J74*M74)</f>
        <v/>
      </c>
      <c r="O74" s="127" t="str">
        <f t="shared" ref="O74:O108" si="14">IF(OR(H74="",I74=""),"",I74*(K74+M74)*J74)</f>
        <v/>
      </c>
      <c r="P74" s="127" t="str">
        <f t="shared" ref="P74:P108" si="15">IFERROR(IF(OR(I74="",K74=""),"",O74*0.175)," ")</f>
        <v/>
      </c>
      <c r="Q74" s="127">
        <f t="shared" ref="Q74:Q108" si="16">SUM(O74:P74)</f>
        <v>0</v>
      </c>
      <c r="R74" s="8"/>
      <c r="S74" s="3"/>
      <c r="W74" s="45"/>
    </row>
    <row r="75" spans="1:24" ht="15.75" x14ac:dyDescent="0.25">
      <c r="A75" s="51" t="str">
        <f t="shared" si="9"/>
        <v>Hide</v>
      </c>
      <c r="B75" s="59"/>
      <c r="C75" s="60">
        <v>67</v>
      </c>
      <c r="D75" s="365"/>
      <c r="E75" s="366"/>
      <c r="F75" s="367"/>
      <c r="G75" s="122"/>
      <c r="H75" s="123"/>
      <c r="I75" s="166"/>
      <c r="J75" s="128"/>
      <c r="K75" s="125" t="str">
        <f t="shared" si="10"/>
        <v/>
      </c>
      <c r="L75" s="125" t="str">
        <f t="shared" si="11"/>
        <v/>
      </c>
      <c r="M75" s="125" t="str">
        <f t="shared" si="12"/>
        <v/>
      </c>
      <c r="N75" s="125" t="str">
        <f t="shared" si="13"/>
        <v/>
      </c>
      <c r="O75" s="127" t="str">
        <f t="shared" si="14"/>
        <v/>
      </c>
      <c r="P75" s="127" t="str">
        <f t="shared" si="15"/>
        <v/>
      </c>
      <c r="Q75" s="127">
        <f t="shared" si="16"/>
        <v>0</v>
      </c>
      <c r="R75" s="8"/>
      <c r="S75" s="3"/>
      <c r="W75" s="45"/>
    </row>
    <row r="76" spans="1:24" ht="15.75" x14ac:dyDescent="0.25">
      <c r="A76" s="51" t="str">
        <f t="shared" si="9"/>
        <v>Hide</v>
      </c>
      <c r="B76" s="59"/>
      <c r="C76" s="60">
        <v>68</v>
      </c>
      <c r="D76" s="365"/>
      <c r="E76" s="366"/>
      <c r="F76" s="367"/>
      <c r="G76" s="122"/>
      <c r="H76" s="123"/>
      <c r="I76" s="166"/>
      <c r="J76" s="128"/>
      <c r="K76" s="125" t="str">
        <f t="shared" si="10"/>
        <v/>
      </c>
      <c r="L76" s="125" t="str">
        <f t="shared" si="11"/>
        <v/>
      </c>
      <c r="M76" s="125" t="str">
        <f t="shared" si="12"/>
        <v/>
      </c>
      <c r="N76" s="125" t="str">
        <f t="shared" si="13"/>
        <v/>
      </c>
      <c r="O76" s="127" t="str">
        <f t="shared" si="14"/>
        <v/>
      </c>
      <c r="P76" s="127" t="str">
        <f t="shared" si="15"/>
        <v/>
      </c>
      <c r="Q76" s="127">
        <f t="shared" si="16"/>
        <v>0</v>
      </c>
      <c r="R76" s="8"/>
      <c r="S76" s="3"/>
      <c r="W76" s="45"/>
    </row>
    <row r="77" spans="1:24" ht="15.75" x14ac:dyDescent="0.25">
      <c r="A77" s="51" t="str">
        <f t="shared" si="9"/>
        <v>Hide</v>
      </c>
      <c r="B77" s="59"/>
      <c r="C77" s="60">
        <v>69</v>
      </c>
      <c r="D77" s="365"/>
      <c r="E77" s="366"/>
      <c r="F77" s="367"/>
      <c r="G77" s="122"/>
      <c r="H77" s="123"/>
      <c r="I77" s="166"/>
      <c r="J77" s="128"/>
      <c r="K77" s="125" t="str">
        <f t="shared" si="10"/>
        <v/>
      </c>
      <c r="L77" s="125" t="str">
        <f t="shared" si="11"/>
        <v/>
      </c>
      <c r="M77" s="125" t="str">
        <f t="shared" si="12"/>
        <v/>
      </c>
      <c r="N77" s="125" t="str">
        <f t="shared" si="13"/>
        <v/>
      </c>
      <c r="O77" s="127" t="str">
        <f t="shared" si="14"/>
        <v/>
      </c>
      <c r="P77" s="127" t="str">
        <f t="shared" si="15"/>
        <v/>
      </c>
      <c r="Q77" s="127">
        <f t="shared" si="16"/>
        <v>0</v>
      </c>
      <c r="R77" s="8"/>
      <c r="S77" s="3"/>
      <c r="W77" s="45"/>
    </row>
    <row r="78" spans="1:24" ht="15.75" x14ac:dyDescent="0.25">
      <c r="A78" s="51" t="str">
        <f t="shared" si="9"/>
        <v>Hide</v>
      </c>
      <c r="B78" s="59"/>
      <c r="C78" s="60">
        <v>70</v>
      </c>
      <c r="D78" s="365"/>
      <c r="E78" s="366"/>
      <c r="F78" s="367"/>
      <c r="G78" s="122"/>
      <c r="H78" s="123"/>
      <c r="I78" s="166"/>
      <c r="J78" s="128"/>
      <c r="K78" s="125" t="str">
        <f t="shared" si="10"/>
        <v/>
      </c>
      <c r="L78" s="125" t="str">
        <f t="shared" si="11"/>
        <v/>
      </c>
      <c r="M78" s="125" t="str">
        <f t="shared" si="12"/>
        <v/>
      </c>
      <c r="N78" s="125" t="str">
        <f t="shared" si="13"/>
        <v/>
      </c>
      <c r="O78" s="127" t="str">
        <f t="shared" si="14"/>
        <v/>
      </c>
      <c r="P78" s="127" t="str">
        <f t="shared" si="15"/>
        <v/>
      </c>
      <c r="Q78" s="127">
        <f t="shared" si="16"/>
        <v>0</v>
      </c>
      <c r="R78" s="8"/>
      <c r="S78" s="3"/>
      <c r="W78" s="45"/>
    </row>
    <row r="79" spans="1:24" ht="15.75" x14ac:dyDescent="0.25">
      <c r="A79" s="51" t="str">
        <f t="shared" si="9"/>
        <v>Hide</v>
      </c>
      <c r="B79" s="59"/>
      <c r="C79" s="60">
        <v>71</v>
      </c>
      <c r="D79" s="365"/>
      <c r="E79" s="366"/>
      <c r="F79" s="367"/>
      <c r="G79" s="122"/>
      <c r="H79" s="123"/>
      <c r="I79" s="166"/>
      <c r="J79" s="128"/>
      <c r="K79" s="125" t="str">
        <f t="shared" si="10"/>
        <v/>
      </c>
      <c r="L79" s="125" t="str">
        <f t="shared" si="11"/>
        <v/>
      </c>
      <c r="M79" s="125" t="str">
        <f t="shared" si="12"/>
        <v/>
      </c>
      <c r="N79" s="125" t="str">
        <f t="shared" si="13"/>
        <v/>
      </c>
      <c r="O79" s="127" t="str">
        <f t="shared" si="14"/>
        <v/>
      </c>
      <c r="P79" s="127" t="str">
        <f t="shared" si="15"/>
        <v/>
      </c>
      <c r="Q79" s="127">
        <f t="shared" si="16"/>
        <v>0</v>
      </c>
      <c r="R79" s="8"/>
      <c r="S79" s="3"/>
      <c r="W79" s="45"/>
    </row>
    <row r="80" spans="1:24" ht="15.75" x14ac:dyDescent="0.25">
      <c r="A80" s="51" t="str">
        <f t="shared" si="9"/>
        <v>Hide</v>
      </c>
      <c r="B80" s="59"/>
      <c r="C80" s="60">
        <v>72</v>
      </c>
      <c r="D80" s="365"/>
      <c r="E80" s="366"/>
      <c r="F80" s="367"/>
      <c r="G80" s="122"/>
      <c r="H80" s="123"/>
      <c r="I80" s="166"/>
      <c r="J80" s="128"/>
      <c r="K80" s="125" t="str">
        <f t="shared" si="10"/>
        <v/>
      </c>
      <c r="L80" s="125" t="str">
        <f t="shared" si="11"/>
        <v/>
      </c>
      <c r="M80" s="125" t="str">
        <f t="shared" si="12"/>
        <v/>
      </c>
      <c r="N80" s="125" t="str">
        <f t="shared" si="13"/>
        <v/>
      </c>
      <c r="O80" s="127" t="str">
        <f t="shared" si="14"/>
        <v/>
      </c>
      <c r="P80" s="127" t="str">
        <f t="shared" si="15"/>
        <v/>
      </c>
      <c r="Q80" s="127">
        <f t="shared" si="16"/>
        <v>0</v>
      </c>
      <c r="R80" s="8"/>
      <c r="S80" s="3"/>
      <c r="W80" s="45"/>
    </row>
    <row r="81" spans="1:23" ht="15.75" x14ac:dyDescent="0.25">
      <c r="A81" s="51" t="str">
        <f t="shared" si="9"/>
        <v>Hide</v>
      </c>
      <c r="B81" s="59"/>
      <c r="C81" s="60">
        <v>73</v>
      </c>
      <c r="D81" s="365"/>
      <c r="E81" s="366"/>
      <c r="F81" s="367"/>
      <c r="G81" s="122"/>
      <c r="H81" s="123"/>
      <c r="I81" s="166"/>
      <c r="J81" s="128"/>
      <c r="K81" s="125" t="str">
        <f t="shared" si="10"/>
        <v/>
      </c>
      <c r="L81" s="125" t="str">
        <f t="shared" si="11"/>
        <v/>
      </c>
      <c r="M81" s="125" t="str">
        <f t="shared" si="12"/>
        <v/>
      </c>
      <c r="N81" s="125" t="str">
        <f t="shared" si="13"/>
        <v/>
      </c>
      <c r="O81" s="127" t="str">
        <f t="shared" si="14"/>
        <v/>
      </c>
      <c r="P81" s="127" t="str">
        <f t="shared" si="15"/>
        <v/>
      </c>
      <c r="Q81" s="127">
        <f t="shared" si="16"/>
        <v>0</v>
      </c>
      <c r="R81" s="8"/>
      <c r="S81" s="3"/>
      <c r="W81" s="45"/>
    </row>
    <row r="82" spans="1:23" ht="15.75" x14ac:dyDescent="0.25">
      <c r="A82" s="51" t="str">
        <f t="shared" si="9"/>
        <v>Hide</v>
      </c>
      <c r="B82" s="59"/>
      <c r="C82" s="60">
        <v>74</v>
      </c>
      <c r="D82" s="365"/>
      <c r="E82" s="366"/>
      <c r="F82" s="367"/>
      <c r="G82" s="122"/>
      <c r="H82" s="123"/>
      <c r="I82" s="166"/>
      <c r="J82" s="128"/>
      <c r="K82" s="125" t="str">
        <f t="shared" si="10"/>
        <v/>
      </c>
      <c r="L82" s="125" t="str">
        <f t="shared" si="11"/>
        <v/>
      </c>
      <c r="M82" s="125" t="str">
        <f t="shared" si="12"/>
        <v/>
      </c>
      <c r="N82" s="125" t="str">
        <f t="shared" si="13"/>
        <v/>
      </c>
      <c r="O82" s="127" t="str">
        <f t="shared" si="14"/>
        <v/>
      </c>
      <c r="P82" s="127" t="str">
        <f t="shared" si="15"/>
        <v/>
      </c>
      <c r="Q82" s="127">
        <f t="shared" si="16"/>
        <v>0</v>
      </c>
      <c r="R82" s="8"/>
      <c r="S82" s="3"/>
      <c r="W82" s="45"/>
    </row>
    <row r="83" spans="1:23" ht="15.75" x14ac:dyDescent="0.25">
      <c r="A83" s="51" t="str">
        <f t="shared" si="9"/>
        <v>Hide</v>
      </c>
      <c r="B83" s="59"/>
      <c r="C83" s="60">
        <v>75</v>
      </c>
      <c r="D83" s="365"/>
      <c r="E83" s="366"/>
      <c r="F83" s="367"/>
      <c r="G83" s="122"/>
      <c r="H83" s="123"/>
      <c r="I83" s="166"/>
      <c r="J83" s="128"/>
      <c r="K83" s="125" t="str">
        <f t="shared" si="10"/>
        <v/>
      </c>
      <c r="L83" s="125" t="str">
        <f t="shared" si="11"/>
        <v/>
      </c>
      <c r="M83" s="125" t="str">
        <f t="shared" si="12"/>
        <v/>
      </c>
      <c r="N83" s="125" t="str">
        <f t="shared" si="13"/>
        <v/>
      </c>
      <c r="O83" s="127" t="str">
        <f t="shared" si="14"/>
        <v/>
      </c>
      <c r="P83" s="127" t="str">
        <f t="shared" si="15"/>
        <v/>
      </c>
      <c r="Q83" s="127">
        <f t="shared" si="16"/>
        <v>0</v>
      </c>
      <c r="R83" s="8"/>
      <c r="S83" s="3"/>
      <c r="W83" s="45"/>
    </row>
    <row r="84" spans="1:23" ht="15.75" x14ac:dyDescent="0.25">
      <c r="A84" s="51" t="str">
        <f t="shared" si="9"/>
        <v>Hide</v>
      </c>
      <c r="B84" s="59"/>
      <c r="C84" s="60">
        <v>76</v>
      </c>
      <c r="D84" s="365"/>
      <c r="E84" s="366"/>
      <c r="F84" s="367"/>
      <c r="G84" s="122"/>
      <c r="H84" s="123"/>
      <c r="I84" s="166"/>
      <c r="J84" s="128"/>
      <c r="K84" s="125" t="str">
        <f t="shared" si="10"/>
        <v/>
      </c>
      <c r="L84" s="125" t="str">
        <f t="shared" si="11"/>
        <v/>
      </c>
      <c r="M84" s="125" t="str">
        <f t="shared" si="12"/>
        <v/>
      </c>
      <c r="N84" s="125" t="str">
        <f t="shared" si="13"/>
        <v/>
      </c>
      <c r="O84" s="127" t="str">
        <f t="shared" si="14"/>
        <v/>
      </c>
      <c r="P84" s="127" t="str">
        <f t="shared" si="15"/>
        <v/>
      </c>
      <c r="Q84" s="127">
        <f t="shared" si="16"/>
        <v>0</v>
      </c>
      <c r="R84" s="8"/>
      <c r="S84" s="3"/>
      <c r="W84" s="45"/>
    </row>
    <row r="85" spans="1:23" ht="15.75" x14ac:dyDescent="0.25">
      <c r="A85" s="51" t="str">
        <f t="shared" si="9"/>
        <v>Hide</v>
      </c>
      <c r="B85" s="59"/>
      <c r="C85" s="60">
        <v>77</v>
      </c>
      <c r="D85" s="365"/>
      <c r="E85" s="366"/>
      <c r="F85" s="367"/>
      <c r="G85" s="122"/>
      <c r="H85" s="123"/>
      <c r="I85" s="166"/>
      <c r="J85" s="128"/>
      <c r="K85" s="125" t="str">
        <f t="shared" si="10"/>
        <v/>
      </c>
      <c r="L85" s="125" t="str">
        <f t="shared" si="11"/>
        <v/>
      </c>
      <c r="M85" s="125" t="str">
        <f t="shared" si="12"/>
        <v/>
      </c>
      <c r="N85" s="125" t="str">
        <f t="shared" si="13"/>
        <v/>
      </c>
      <c r="O85" s="127" t="str">
        <f t="shared" si="14"/>
        <v/>
      </c>
      <c r="P85" s="127" t="str">
        <f t="shared" si="15"/>
        <v/>
      </c>
      <c r="Q85" s="127">
        <f t="shared" si="16"/>
        <v>0</v>
      </c>
      <c r="R85" s="8"/>
      <c r="S85" s="3"/>
      <c r="W85" s="45"/>
    </row>
    <row r="86" spans="1:23" ht="15.75" x14ac:dyDescent="0.25">
      <c r="A86" s="51" t="str">
        <f t="shared" si="9"/>
        <v>Hide</v>
      </c>
      <c r="B86" s="59"/>
      <c r="C86" s="60">
        <v>78</v>
      </c>
      <c r="D86" s="365"/>
      <c r="E86" s="366"/>
      <c r="F86" s="367"/>
      <c r="G86" s="122"/>
      <c r="H86" s="123"/>
      <c r="I86" s="166"/>
      <c r="J86" s="128"/>
      <c r="K86" s="125" t="str">
        <f t="shared" si="10"/>
        <v/>
      </c>
      <c r="L86" s="125" t="str">
        <f t="shared" si="11"/>
        <v/>
      </c>
      <c r="M86" s="125" t="str">
        <f t="shared" si="12"/>
        <v/>
      </c>
      <c r="N86" s="125" t="str">
        <f t="shared" si="13"/>
        <v/>
      </c>
      <c r="O86" s="127" t="str">
        <f t="shared" si="14"/>
        <v/>
      </c>
      <c r="P86" s="127" t="str">
        <f t="shared" si="15"/>
        <v/>
      </c>
      <c r="Q86" s="127">
        <f t="shared" si="16"/>
        <v>0</v>
      </c>
      <c r="R86" s="8"/>
      <c r="S86" s="3"/>
      <c r="W86" s="45"/>
    </row>
    <row r="87" spans="1:23" ht="15.75" x14ac:dyDescent="0.25">
      <c r="A87" s="51" t="str">
        <f t="shared" si="9"/>
        <v>Hide</v>
      </c>
      <c r="B87" s="59"/>
      <c r="C87" s="60">
        <v>79</v>
      </c>
      <c r="D87" s="365"/>
      <c r="E87" s="366"/>
      <c r="F87" s="367"/>
      <c r="G87" s="122"/>
      <c r="H87" s="123"/>
      <c r="I87" s="166"/>
      <c r="J87" s="128"/>
      <c r="K87" s="125" t="str">
        <f t="shared" si="10"/>
        <v/>
      </c>
      <c r="L87" s="125" t="str">
        <f t="shared" si="11"/>
        <v/>
      </c>
      <c r="M87" s="125" t="str">
        <f t="shared" si="12"/>
        <v/>
      </c>
      <c r="N87" s="125" t="str">
        <f t="shared" si="13"/>
        <v/>
      </c>
      <c r="O87" s="127" t="str">
        <f t="shared" si="14"/>
        <v/>
      </c>
      <c r="P87" s="127" t="str">
        <f t="shared" si="15"/>
        <v/>
      </c>
      <c r="Q87" s="127">
        <f t="shared" si="16"/>
        <v>0</v>
      </c>
      <c r="R87" s="8"/>
      <c r="S87" s="3"/>
      <c r="W87" s="45"/>
    </row>
    <row r="88" spans="1:23" ht="15.75" x14ac:dyDescent="0.25">
      <c r="A88" s="51" t="str">
        <f t="shared" si="9"/>
        <v>Hide</v>
      </c>
      <c r="B88" s="59"/>
      <c r="C88" s="60">
        <v>80</v>
      </c>
      <c r="D88" s="365"/>
      <c r="E88" s="366"/>
      <c r="F88" s="367"/>
      <c r="G88" s="122"/>
      <c r="H88" s="123"/>
      <c r="I88" s="166"/>
      <c r="J88" s="128"/>
      <c r="K88" s="125" t="str">
        <f t="shared" si="10"/>
        <v/>
      </c>
      <c r="L88" s="125" t="str">
        <f t="shared" si="11"/>
        <v/>
      </c>
      <c r="M88" s="125" t="str">
        <f t="shared" si="12"/>
        <v/>
      </c>
      <c r="N88" s="125" t="str">
        <f t="shared" si="13"/>
        <v/>
      </c>
      <c r="O88" s="127" t="str">
        <f t="shared" si="14"/>
        <v/>
      </c>
      <c r="P88" s="127" t="str">
        <f t="shared" si="15"/>
        <v/>
      </c>
      <c r="Q88" s="127">
        <f t="shared" si="16"/>
        <v>0</v>
      </c>
      <c r="R88" s="8"/>
      <c r="S88" s="3"/>
      <c r="W88" s="45"/>
    </row>
    <row r="89" spans="1:23" ht="15.75" x14ac:dyDescent="0.25">
      <c r="A89" s="51" t="str">
        <f t="shared" si="9"/>
        <v>Hide</v>
      </c>
      <c r="B89" s="59"/>
      <c r="C89" s="60">
        <v>81</v>
      </c>
      <c r="D89" s="365"/>
      <c r="E89" s="366"/>
      <c r="F89" s="367"/>
      <c r="G89" s="122"/>
      <c r="H89" s="123"/>
      <c r="I89" s="166"/>
      <c r="J89" s="128"/>
      <c r="K89" s="125" t="str">
        <f t="shared" si="10"/>
        <v/>
      </c>
      <c r="L89" s="125" t="str">
        <f t="shared" si="11"/>
        <v/>
      </c>
      <c r="M89" s="125" t="str">
        <f t="shared" si="12"/>
        <v/>
      </c>
      <c r="N89" s="125" t="str">
        <f t="shared" si="13"/>
        <v/>
      </c>
      <c r="O89" s="127" t="str">
        <f t="shared" si="14"/>
        <v/>
      </c>
      <c r="P89" s="127" t="str">
        <f t="shared" si="15"/>
        <v/>
      </c>
      <c r="Q89" s="127">
        <f t="shared" si="16"/>
        <v>0</v>
      </c>
      <c r="R89" s="8"/>
      <c r="S89" s="3"/>
      <c r="W89" s="45"/>
    </row>
    <row r="90" spans="1:23" ht="15.75" x14ac:dyDescent="0.25">
      <c r="A90" s="51" t="str">
        <f t="shared" si="9"/>
        <v>Hide</v>
      </c>
      <c r="B90" s="59"/>
      <c r="C90" s="60">
        <v>82</v>
      </c>
      <c r="D90" s="365"/>
      <c r="E90" s="366"/>
      <c r="F90" s="367"/>
      <c r="G90" s="122"/>
      <c r="H90" s="123"/>
      <c r="I90" s="166"/>
      <c r="J90" s="128"/>
      <c r="K90" s="125" t="str">
        <f t="shared" si="10"/>
        <v/>
      </c>
      <c r="L90" s="125" t="str">
        <f t="shared" si="11"/>
        <v/>
      </c>
      <c r="M90" s="125" t="str">
        <f t="shared" si="12"/>
        <v/>
      </c>
      <c r="N90" s="125" t="str">
        <f t="shared" si="13"/>
        <v/>
      </c>
      <c r="O90" s="127" t="str">
        <f t="shared" si="14"/>
        <v/>
      </c>
      <c r="P90" s="127" t="str">
        <f t="shared" si="15"/>
        <v/>
      </c>
      <c r="Q90" s="127">
        <f t="shared" si="16"/>
        <v>0</v>
      </c>
      <c r="R90" s="8"/>
      <c r="S90" s="3"/>
      <c r="W90" s="45"/>
    </row>
    <row r="91" spans="1:23" ht="15.75" x14ac:dyDescent="0.25">
      <c r="A91" s="51" t="str">
        <f t="shared" si="9"/>
        <v>Hide</v>
      </c>
      <c r="B91" s="59"/>
      <c r="C91" s="60">
        <v>83</v>
      </c>
      <c r="D91" s="365"/>
      <c r="E91" s="366"/>
      <c r="F91" s="367"/>
      <c r="G91" s="122"/>
      <c r="H91" s="123"/>
      <c r="I91" s="166"/>
      <c r="J91" s="128"/>
      <c r="K91" s="125" t="str">
        <f t="shared" si="10"/>
        <v/>
      </c>
      <c r="L91" s="125" t="str">
        <f t="shared" si="11"/>
        <v/>
      </c>
      <c r="M91" s="125" t="str">
        <f t="shared" si="12"/>
        <v/>
      </c>
      <c r="N91" s="125" t="str">
        <f t="shared" si="13"/>
        <v/>
      </c>
      <c r="O91" s="127" t="str">
        <f t="shared" si="14"/>
        <v/>
      </c>
      <c r="P91" s="127" t="str">
        <f t="shared" si="15"/>
        <v/>
      </c>
      <c r="Q91" s="127">
        <f t="shared" si="16"/>
        <v>0</v>
      </c>
      <c r="R91" s="8"/>
      <c r="S91" s="3"/>
      <c r="W91" s="45"/>
    </row>
    <row r="92" spans="1:23" ht="15.75" x14ac:dyDescent="0.25">
      <c r="A92" s="51" t="str">
        <f t="shared" si="9"/>
        <v>Hide</v>
      </c>
      <c r="B92" s="59"/>
      <c r="C92" s="60">
        <v>84</v>
      </c>
      <c r="D92" s="365"/>
      <c r="E92" s="366"/>
      <c r="F92" s="367"/>
      <c r="G92" s="122"/>
      <c r="H92" s="123"/>
      <c r="I92" s="166"/>
      <c r="J92" s="128"/>
      <c r="K92" s="125" t="str">
        <f t="shared" si="10"/>
        <v/>
      </c>
      <c r="L92" s="125" t="str">
        <f t="shared" si="11"/>
        <v/>
      </c>
      <c r="M92" s="125" t="str">
        <f t="shared" si="12"/>
        <v/>
      </c>
      <c r="N92" s="125" t="str">
        <f t="shared" si="13"/>
        <v/>
      </c>
      <c r="O92" s="127" t="str">
        <f t="shared" si="14"/>
        <v/>
      </c>
      <c r="P92" s="127" t="str">
        <f t="shared" si="15"/>
        <v/>
      </c>
      <c r="Q92" s="127">
        <f t="shared" si="16"/>
        <v>0</v>
      </c>
      <c r="R92" s="8"/>
      <c r="S92" s="3"/>
      <c r="W92" s="45"/>
    </row>
    <row r="93" spans="1:23" ht="15.75" x14ac:dyDescent="0.25">
      <c r="A93" s="51" t="str">
        <f t="shared" si="9"/>
        <v>Hide</v>
      </c>
      <c r="B93" s="59"/>
      <c r="C93" s="60">
        <v>85</v>
      </c>
      <c r="D93" s="365"/>
      <c r="E93" s="366"/>
      <c r="F93" s="367"/>
      <c r="G93" s="122"/>
      <c r="H93" s="123"/>
      <c r="I93" s="166"/>
      <c r="J93" s="128"/>
      <c r="K93" s="125" t="str">
        <f t="shared" si="10"/>
        <v/>
      </c>
      <c r="L93" s="125" t="str">
        <f t="shared" si="11"/>
        <v/>
      </c>
      <c r="M93" s="125" t="str">
        <f t="shared" si="12"/>
        <v/>
      </c>
      <c r="N93" s="125" t="str">
        <f t="shared" si="13"/>
        <v/>
      </c>
      <c r="O93" s="127" t="str">
        <f t="shared" si="14"/>
        <v/>
      </c>
      <c r="P93" s="127" t="str">
        <f t="shared" si="15"/>
        <v/>
      </c>
      <c r="Q93" s="127">
        <f t="shared" si="16"/>
        <v>0</v>
      </c>
      <c r="R93" s="8"/>
      <c r="S93" s="3"/>
      <c r="W93" s="45"/>
    </row>
    <row r="94" spans="1:23" ht="15.75" x14ac:dyDescent="0.25">
      <c r="A94" s="51" t="str">
        <f t="shared" si="9"/>
        <v>Hide</v>
      </c>
      <c r="B94" s="59"/>
      <c r="C94" s="60">
        <v>86</v>
      </c>
      <c r="D94" s="365"/>
      <c r="E94" s="366"/>
      <c r="F94" s="367"/>
      <c r="G94" s="122"/>
      <c r="H94" s="123"/>
      <c r="I94" s="166"/>
      <c r="J94" s="128"/>
      <c r="K94" s="125" t="str">
        <f t="shared" si="10"/>
        <v/>
      </c>
      <c r="L94" s="125" t="str">
        <f t="shared" si="11"/>
        <v/>
      </c>
      <c r="M94" s="125" t="str">
        <f t="shared" si="12"/>
        <v/>
      </c>
      <c r="N94" s="125" t="str">
        <f t="shared" si="13"/>
        <v/>
      </c>
      <c r="O94" s="127" t="str">
        <f t="shared" si="14"/>
        <v/>
      </c>
      <c r="P94" s="127" t="str">
        <f t="shared" si="15"/>
        <v/>
      </c>
      <c r="Q94" s="127">
        <f t="shared" si="16"/>
        <v>0</v>
      </c>
      <c r="R94" s="8"/>
      <c r="S94" s="3"/>
      <c r="W94" s="45"/>
    </row>
    <row r="95" spans="1:23" ht="15.75" x14ac:dyDescent="0.25">
      <c r="A95" s="51" t="str">
        <f t="shared" si="9"/>
        <v>Hide</v>
      </c>
      <c r="B95" s="59"/>
      <c r="C95" s="60">
        <v>87</v>
      </c>
      <c r="D95" s="365"/>
      <c r="E95" s="366"/>
      <c r="F95" s="367"/>
      <c r="G95" s="122"/>
      <c r="H95" s="123"/>
      <c r="I95" s="166"/>
      <c r="J95" s="128"/>
      <c r="K95" s="125" t="str">
        <f t="shared" si="10"/>
        <v/>
      </c>
      <c r="L95" s="125" t="str">
        <f t="shared" si="11"/>
        <v/>
      </c>
      <c r="M95" s="125" t="str">
        <f t="shared" si="12"/>
        <v/>
      </c>
      <c r="N95" s="125" t="str">
        <f t="shared" si="13"/>
        <v/>
      </c>
      <c r="O95" s="127" t="str">
        <f t="shared" si="14"/>
        <v/>
      </c>
      <c r="P95" s="127" t="str">
        <f t="shared" si="15"/>
        <v/>
      </c>
      <c r="Q95" s="127">
        <f t="shared" si="16"/>
        <v>0</v>
      </c>
      <c r="R95" s="8"/>
      <c r="S95" s="3"/>
      <c r="W95" s="45"/>
    </row>
    <row r="96" spans="1:23" ht="15.75" x14ac:dyDescent="0.25">
      <c r="A96" s="51" t="str">
        <f t="shared" si="9"/>
        <v>Hide</v>
      </c>
      <c r="B96" s="59"/>
      <c r="C96" s="60">
        <v>88</v>
      </c>
      <c r="D96" s="365"/>
      <c r="E96" s="366"/>
      <c r="F96" s="367"/>
      <c r="G96" s="122"/>
      <c r="H96" s="123"/>
      <c r="I96" s="166"/>
      <c r="J96" s="128"/>
      <c r="K96" s="125" t="str">
        <f t="shared" si="10"/>
        <v/>
      </c>
      <c r="L96" s="125" t="str">
        <f t="shared" si="11"/>
        <v/>
      </c>
      <c r="M96" s="125" t="str">
        <f t="shared" si="12"/>
        <v/>
      </c>
      <c r="N96" s="125" t="str">
        <f t="shared" si="13"/>
        <v/>
      </c>
      <c r="O96" s="127" t="str">
        <f t="shared" si="14"/>
        <v/>
      </c>
      <c r="P96" s="127" t="str">
        <f t="shared" si="15"/>
        <v/>
      </c>
      <c r="Q96" s="127">
        <f t="shared" si="16"/>
        <v>0</v>
      </c>
      <c r="R96" s="8"/>
      <c r="S96" s="3"/>
      <c r="W96" s="45"/>
    </row>
    <row r="97" spans="1:23" ht="15.75" x14ac:dyDescent="0.25">
      <c r="A97" s="51" t="str">
        <f t="shared" si="9"/>
        <v>Hide</v>
      </c>
      <c r="B97" s="59"/>
      <c r="C97" s="60">
        <v>89</v>
      </c>
      <c r="D97" s="365"/>
      <c r="E97" s="366"/>
      <c r="F97" s="367"/>
      <c r="G97" s="122"/>
      <c r="H97" s="123"/>
      <c r="I97" s="166"/>
      <c r="J97" s="128"/>
      <c r="K97" s="125" t="str">
        <f t="shared" si="10"/>
        <v/>
      </c>
      <c r="L97" s="125" t="str">
        <f t="shared" si="11"/>
        <v/>
      </c>
      <c r="M97" s="125" t="str">
        <f t="shared" si="12"/>
        <v/>
      </c>
      <c r="N97" s="125" t="str">
        <f t="shared" si="13"/>
        <v/>
      </c>
      <c r="O97" s="127" t="str">
        <f t="shared" si="14"/>
        <v/>
      </c>
      <c r="P97" s="127" t="str">
        <f t="shared" si="15"/>
        <v/>
      </c>
      <c r="Q97" s="127">
        <f t="shared" si="16"/>
        <v>0</v>
      </c>
      <c r="R97" s="8"/>
      <c r="S97" s="3"/>
      <c r="W97" s="45"/>
    </row>
    <row r="98" spans="1:23" ht="15.75" x14ac:dyDescent="0.25">
      <c r="A98" s="51" t="str">
        <f t="shared" si="9"/>
        <v>Hide</v>
      </c>
      <c r="B98" s="59"/>
      <c r="C98" s="60">
        <v>90</v>
      </c>
      <c r="D98" s="365"/>
      <c r="E98" s="366"/>
      <c r="F98" s="367"/>
      <c r="G98" s="122"/>
      <c r="H98" s="123"/>
      <c r="I98" s="166"/>
      <c r="J98" s="128"/>
      <c r="K98" s="125" t="str">
        <f t="shared" si="10"/>
        <v/>
      </c>
      <c r="L98" s="125" t="str">
        <f t="shared" si="11"/>
        <v/>
      </c>
      <c r="M98" s="125" t="str">
        <f t="shared" si="12"/>
        <v/>
      </c>
      <c r="N98" s="125" t="str">
        <f t="shared" si="13"/>
        <v/>
      </c>
      <c r="O98" s="127" t="str">
        <f t="shared" si="14"/>
        <v/>
      </c>
      <c r="P98" s="127" t="str">
        <f t="shared" si="15"/>
        <v/>
      </c>
      <c r="Q98" s="127">
        <f t="shared" si="16"/>
        <v>0</v>
      </c>
      <c r="R98" s="8"/>
      <c r="S98" s="3"/>
      <c r="W98" s="45"/>
    </row>
    <row r="99" spans="1:23" ht="15.75" x14ac:dyDescent="0.25">
      <c r="A99" s="51" t="str">
        <f t="shared" si="9"/>
        <v>Hide</v>
      </c>
      <c r="B99" s="59"/>
      <c r="C99" s="60">
        <v>91</v>
      </c>
      <c r="D99" s="365"/>
      <c r="E99" s="366"/>
      <c r="F99" s="367"/>
      <c r="G99" s="122"/>
      <c r="H99" s="123"/>
      <c r="I99" s="166"/>
      <c r="J99" s="128"/>
      <c r="K99" s="125" t="str">
        <f t="shared" si="10"/>
        <v/>
      </c>
      <c r="L99" s="125" t="str">
        <f t="shared" si="11"/>
        <v/>
      </c>
      <c r="M99" s="125" t="str">
        <f t="shared" si="12"/>
        <v/>
      </c>
      <c r="N99" s="125" t="str">
        <f t="shared" si="13"/>
        <v/>
      </c>
      <c r="O99" s="127" t="str">
        <f t="shared" si="14"/>
        <v/>
      </c>
      <c r="P99" s="127" t="str">
        <f t="shared" si="15"/>
        <v/>
      </c>
      <c r="Q99" s="127">
        <f t="shared" si="16"/>
        <v>0</v>
      </c>
      <c r="R99" s="8"/>
      <c r="S99" s="3"/>
      <c r="W99" s="45"/>
    </row>
    <row r="100" spans="1:23" ht="15.75" x14ac:dyDescent="0.25">
      <c r="A100" s="51" t="str">
        <f t="shared" si="9"/>
        <v>Hide</v>
      </c>
      <c r="B100" s="59"/>
      <c r="C100" s="60">
        <v>92</v>
      </c>
      <c r="D100" s="365"/>
      <c r="E100" s="366"/>
      <c r="F100" s="367"/>
      <c r="G100" s="122"/>
      <c r="H100" s="123"/>
      <c r="I100" s="166"/>
      <c r="J100" s="128"/>
      <c r="K100" s="125" t="str">
        <f t="shared" si="10"/>
        <v/>
      </c>
      <c r="L100" s="125" t="str">
        <f t="shared" si="11"/>
        <v/>
      </c>
      <c r="M100" s="125" t="str">
        <f t="shared" si="12"/>
        <v/>
      </c>
      <c r="N100" s="125" t="str">
        <f t="shared" si="13"/>
        <v/>
      </c>
      <c r="O100" s="127" t="str">
        <f t="shared" si="14"/>
        <v/>
      </c>
      <c r="P100" s="127" t="str">
        <f t="shared" si="15"/>
        <v/>
      </c>
      <c r="Q100" s="127">
        <f t="shared" si="16"/>
        <v>0</v>
      </c>
      <c r="R100" s="8"/>
      <c r="S100" s="3"/>
      <c r="W100" s="45"/>
    </row>
    <row r="101" spans="1:23" ht="15.75" x14ac:dyDescent="0.25">
      <c r="A101" s="51" t="str">
        <f t="shared" si="9"/>
        <v>Hide</v>
      </c>
      <c r="B101" s="59"/>
      <c r="C101" s="60">
        <v>93</v>
      </c>
      <c r="D101" s="365"/>
      <c r="E101" s="366"/>
      <c r="F101" s="367"/>
      <c r="G101" s="122"/>
      <c r="H101" s="123"/>
      <c r="I101" s="166"/>
      <c r="J101" s="128"/>
      <c r="K101" s="125" t="str">
        <f t="shared" si="10"/>
        <v/>
      </c>
      <c r="L101" s="125" t="str">
        <f t="shared" si="11"/>
        <v/>
      </c>
      <c r="M101" s="125" t="str">
        <f t="shared" si="12"/>
        <v/>
      </c>
      <c r="N101" s="125" t="str">
        <f t="shared" si="13"/>
        <v/>
      </c>
      <c r="O101" s="127" t="str">
        <f t="shared" si="14"/>
        <v/>
      </c>
      <c r="P101" s="127" t="str">
        <f t="shared" si="15"/>
        <v/>
      </c>
      <c r="Q101" s="127">
        <f t="shared" si="16"/>
        <v>0</v>
      </c>
      <c r="R101" s="8"/>
      <c r="S101" s="3"/>
      <c r="W101" s="45"/>
    </row>
    <row r="102" spans="1:23" ht="15.75" x14ac:dyDescent="0.25">
      <c r="A102" s="51" t="str">
        <f t="shared" si="9"/>
        <v>Hide</v>
      </c>
      <c r="B102" s="59"/>
      <c r="C102" s="60">
        <v>94</v>
      </c>
      <c r="D102" s="365"/>
      <c r="E102" s="366"/>
      <c r="F102" s="367"/>
      <c r="G102" s="122"/>
      <c r="H102" s="123"/>
      <c r="I102" s="166"/>
      <c r="J102" s="128"/>
      <c r="K102" s="125" t="str">
        <f t="shared" si="10"/>
        <v/>
      </c>
      <c r="L102" s="125" t="str">
        <f t="shared" si="11"/>
        <v/>
      </c>
      <c r="M102" s="125" t="str">
        <f t="shared" si="12"/>
        <v/>
      </c>
      <c r="N102" s="125" t="str">
        <f t="shared" si="13"/>
        <v/>
      </c>
      <c r="O102" s="127" t="str">
        <f t="shared" si="14"/>
        <v/>
      </c>
      <c r="P102" s="127" t="str">
        <f t="shared" si="15"/>
        <v/>
      </c>
      <c r="Q102" s="127">
        <f t="shared" si="16"/>
        <v>0</v>
      </c>
      <c r="R102" s="8"/>
      <c r="S102" s="3"/>
      <c r="W102" s="45"/>
    </row>
    <row r="103" spans="1:23" ht="15.75" x14ac:dyDescent="0.25">
      <c r="A103" s="51" t="str">
        <f t="shared" si="9"/>
        <v>Hide</v>
      </c>
      <c r="B103" s="59"/>
      <c r="C103" s="60">
        <v>95</v>
      </c>
      <c r="D103" s="365"/>
      <c r="E103" s="366"/>
      <c r="F103" s="367"/>
      <c r="G103" s="122"/>
      <c r="H103" s="123"/>
      <c r="I103" s="166"/>
      <c r="J103" s="128"/>
      <c r="K103" s="125" t="str">
        <f t="shared" si="10"/>
        <v/>
      </c>
      <c r="L103" s="125" t="str">
        <f t="shared" si="11"/>
        <v/>
      </c>
      <c r="M103" s="125" t="str">
        <f t="shared" si="12"/>
        <v/>
      </c>
      <c r="N103" s="125" t="str">
        <f t="shared" si="13"/>
        <v/>
      </c>
      <c r="O103" s="127" t="str">
        <f t="shared" si="14"/>
        <v/>
      </c>
      <c r="P103" s="127" t="str">
        <f t="shared" si="15"/>
        <v/>
      </c>
      <c r="Q103" s="127">
        <f t="shared" si="16"/>
        <v>0</v>
      </c>
      <c r="R103" s="8"/>
      <c r="S103" s="3"/>
      <c r="W103" s="45"/>
    </row>
    <row r="104" spans="1:23" ht="15.75" x14ac:dyDescent="0.25">
      <c r="A104" s="51" t="str">
        <f t="shared" si="9"/>
        <v>Hide</v>
      </c>
      <c r="B104" s="59"/>
      <c r="C104" s="60">
        <v>96</v>
      </c>
      <c r="D104" s="365"/>
      <c r="E104" s="366"/>
      <c r="F104" s="367"/>
      <c r="G104" s="122"/>
      <c r="H104" s="123"/>
      <c r="I104" s="166"/>
      <c r="J104" s="128"/>
      <c r="K104" s="125" t="str">
        <f t="shared" si="10"/>
        <v/>
      </c>
      <c r="L104" s="125" t="str">
        <f t="shared" si="11"/>
        <v/>
      </c>
      <c r="M104" s="125" t="str">
        <f t="shared" si="12"/>
        <v/>
      </c>
      <c r="N104" s="125" t="str">
        <f t="shared" si="13"/>
        <v/>
      </c>
      <c r="O104" s="127" t="str">
        <f t="shared" si="14"/>
        <v/>
      </c>
      <c r="P104" s="127" t="str">
        <f t="shared" si="15"/>
        <v/>
      </c>
      <c r="Q104" s="127">
        <f t="shared" si="16"/>
        <v>0</v>
      </c>
      <c r="R104" s="8"/>
      <c r="S104" s="3"/>
      <c r="W104" s="45"/>
    </row>
    <row r="105" spans="1:23" ht="15.75" x14ac:dyDescent="0.25">
      <c r="A105" s="51" t="str">
        <f t="shared" si="9"/>
        <v>Hide</v>
      </c>
      <c r="B105" s="59"/>
      <c r="C105" s="60">
        <v>97</v>
      </c>
      <c r="D105" s="365"/>
      <c r="E105" s="366"/>
      <c r="F105" s="367"/>
      <c r="G105" s="122"/>
      <c r="H105" s="123"/>
      <c r="I105" s="166"/>
      <c r="J105" s="128"/>
      <c r="K105" s="125" t="str">
        <f t="shared" si="10"/>
        <v/>
      </c>
      <c r="L105" s="125" t="str">
        <f t="shared" si="11"/>
        <v/>
      </c>
      <c r="M105" s="125" t="str">
        <f t="shared" si="12"/>
        <v/>
      </c>
      <c r="N105" s="125" t="str">
        <f t="shared" si="13"/>
        <v/>
      </c>
      <c r="O105" s="127" t="str">
        <f t="shared" si="14"/>
        <v/>
      </c>
      <c r="P105" s="127" t="str">
        <f t="shared" si="15"/>
        <v/>
      </c>
      <c r="Q105" s="127">
        <f t="shared" si="16"/>
        <v>0</v>
      </c>
      <c r="R105" s="8"/>
      <c r="S105" s="3"/>
      <c r="W105" s="45"/>
    </row>
    <row r="106" spans="1:23" ht="15.75" x14ac:dyDescent="0.25">
      <c r="A106" s="51" t="str">
        <f t="shared" si="9"/>
        <v>Hide</v>
      </c>
      <c r="B106" s="59"/>
      <c r="C106" s="60">
        <v>98</v>
      </c>
      <c r="D106" s="365"/>
      <c r="E106" s="366"/>
      <c r="F106" s="367"/>
      <c r="G106" s="122"/>
      <c r="H106" s="123"/>
      <c r="I106" s="166"/>
      <c r="J106" s="128"/>
      <c r="K106" s="125" t="str">
        <f t="shared" si="10"/>
        <v/>
      </c>
      <c r="L106" s="125" t="str">
        <f t="shared" si="11"/>
        <v/>
      </c>
      <c r="M106" s="125" t="str">
        <f t="shared" si="12"/>
        <v/>
      </c>
      <c r="N106" s="125" t="str">
        <f t="shared" si="13"/>
        <v/>
      </c>
      <c r="O106" s="127" t="str">
        <f t="shared" si="14"/>
        <v/>
      </c>
      <c r="P106" s="127" t="str">
        <f t="shared" si="15"/>
        <v/>
      </c>
      <c r="Q106" s="127">
        <f t="shared" si="16"/>
        <v>0</v>
      </c>
      <c r="R106" s="8"/>
      <c r="S106" s="3"/>
      <c r="W106" s="45"/>
    </row>
    <row r="107" spans="1:23" ht="15.75" x14ac:dyDescent="0.25">
      <c r="A107" s="51" t="str">
        <f t="shared" si="9"/>
        <v>Hide</v>
      </c>
      <c r="B107" s="59"/>
      <c r="C107" s="60">
        <v>99</v>
      </c>
      <c r="D107" s="365"/>
      <c r="E107" s="366"/>
      <c r="F107" s="367"/>
      <c r="G107" s="122"/>
      <c r="H107" s="123"/>
      <c r="I107" s="166"/>
      <c r="J107" s="128"/>
      <c r="K107" s="125" t="str">
        <f t="shared" si="10"/>
        <v/>
      </c>
      <c r="L107" s="125" t="str">
        <f t="shared" si="11"/>
        <v/>
      </c>
      <c r="M107" s="125" t="str">
        <f t="shared" si="12"/>
        <v/>
      </c>
      <c r="N107" s="125" t="str">
        <f t="shared" si="13"/>
        <v/>
      </c>
      <c r="O107" s="127" t="str">
        <f t="shared" si="14"/>
        <v/>
      </c>
      <c r="P107" s="127" t="str">
        <f t="shared" si="15"/>
        <v/>
      </c>
      <c r="Q107" s="127">
        <f t="shared" si="16"/>
        <v>0</v>
      </c>
      <c r="R107" s="8"/>
      <c r="S107" s="3"/>
      <c r="W107" s="45"/>
    </row>
    <row r="108" spans="1:23" ht="15.75" x14ac:dyDescent="0.25">
      <c r="A108" s="51" t="str">
        <f t="shared" si="9"/>
        <v>Hide</v>
      </c>
      <c r="B108" s="59"/>
      <c r="C108" s="60">
        <v>100</v>
      </c>
      <c r="D108" s="365"/>
      <c r="E108" s="366"/>
      <c r="F108" s="367"/>
      <c r="G108" s="122"/>
      <c r="H108" s="123"/>
      <c r="I108" s="166"/>
      <c r="J108" s="128"/>
      <c r="K108" s="125" t="str">
        <f t="shared" si="10"/>
        <v/>
      </c>
      <c r="L108" s="125" t="str">
        <f t="shared" si="11"/>
        <v/>
      </c>
      <c r="M108" s="125" t="str">
        <f t="shared" si="12"/>
        <v/>
      </c>
      <c r="N108" s="125" t="str">
        <f t="shared" si="13"/>
        <v/>
      </c>
      <c r="O108" s="127" t="str">
        <f t="shared" si="14"/>
        <v/>
      </c>
      <c r="P108" s="127" t="str">
        <f t="shared" si="15"/>
        <v/>
      </c>
      <c r="Q108" s="127">
        <f t="shared" si="16"/>
        <v>0</v>
      </c>
      <c r="R108" s="8"/>
      <c r="S108" s="3"/>
      <c r="W108" s="45"/>
    </row>
    <row r="109" spans="1:23" x14ac:dyDescent="0.25">
      <c r="A109" s="85"/>
      <c r="B109" s="54"/>
      <c r="C109" s="34"/>
      <c r="D109" s="34"/>
      <c r="E109" s="34"/>
      <c r="F109" s="19"/>
      <c r="G109" s="19"/>
      <c r="H109" s="19"/>
      <c r="I109" s="20"/>
      <c r="J109" s="19"/>
      <c r="K109" s="48"/>
      <c r="L109" s="48"/>
      <c r="M109" s="48"/>
      <c r="N109" s="48"/>
      <c r="O109" s="49"/>
      <c r="P109" s="32"/>
      <c r="Q109" s="49"/>
      <c r="R109" s="8"/>
      <c r="S109" s="3"/>
    </row>
    <row r="110" spans="1:23" ht="63" x14ac:dyDescent="0.25">
      <c r="A110" s="85"/>
      <c r="B110" s="51"/>
      <c r="C110" s="80"/>
      <c r="D110" s="80"/>
      <c r="E110" s="80"/>
      <c r="F110" s="80"/>
      <c r="G110" s="80"/>
      <c r="H110" s="19"/>
      <c r="I110" s="402" t="s">
        <v>42</v>
      </c>
      <c r="J110" s="403"/>
      <c r="K110" s="342" t="s">
        <v>192</v>
      </c>
      <c r="L110" s="345"/>
      <c r="M110" s="343" t="s">
        <v>193</v>
      </c>
      <c r="N110" s="344"/>
      <c r="O110" s="341" t="s">
        <v>68</v>
      </c>
      <c r="P110" s="115" t="s">
        <v>72</v>
      </c>
      <c r="Q110" s="115" t="s">
        <v>30</v>
      </c>
      <c r="R110" s="8"/>
      <c r="S110" s="3"/>
    </row>
    <row r="111" spans="1:23" ht="15.75" x14ac:dyDescent="0.25">
      <c r="A111" s="85"/>
      <c r="B111" s="51"/>
      <c r="C111" s="80"/>
      <c r="D111" s="80"/>
      <c r="E111" s="80"/>
      <c r="F111" s="80"/>
      <c r="G111" s="80"/>
      <c r="H111" s="19"/>
      <c r="I111" s="24"/>
      <c r="J111" s="19"/>
      <c r="K111" s="19"/>
      <c r="L111" s="19"/>
      <c r="M111" s="19"/>
      <c r="N111" s="19"/>
      <c r="O111" s="38"/>
      <c r="P111" s="38"/>
      <c r="Q111" s="39"/>
      <c r="R111" s="8"/>
      <c r="S111" s="3"/>
    </row>
    <row r="112" spans="1:23" ht="15.75" x14ac:dyDescent="0.25">
      <c r="A112" s="85"/>
      <c r="B112" s="54"/>
      <c r="C112" s="129"/>
      <c r="D112" s="129"/>
      <c r="E112" s="129"/>
      <c r="F112" s="129"/>
      <c r="G112" s="129"/>
      <c r="H112" s="34"/>
      <c r="I112" s="327"/>
      <c r="J112" s="326"/>
      <c r="K112" s="325">
        <f>SUM(L9:L108)</f>
        <v>0</v>
      </c>
      <c r="L112" s="325"/>
      <c r="M112" s="325">
        <f>SUM(N9:N108)</f>
        <v>0</v>
      </c>
      <c r="N112" s="325"/>
      <c r="O112" s="325">
        <f>SUM(O9:O108)</f>
        <v>0</v>
      </c>
      <c r="P112" s="325">
        <f>SUM(P9:P108)</f>
        <v>0</v>
      </c>
      <c r="Q112" s="325">
        <f>+P112+O112</f>
        <v>0</v>
      </c>
      <c r="R112" s="8"/>
      <c r="S112" s="3"/>
    </row>
    <row r="113" spans="1:19" x14ac:dyDescent="0.25">
      <c r="A113" s="51"/>
      <c r="B113" s="51"/>
      <c r="C113" s="19"/>
      <c r="D113" s="19"/>
      <c r="E113" s="19"/>
      <c r="F113" s="19"/>
      <c r="G113" s="19"/>
      <c r="H113" s="19"/>
      <c r="I113" s="19"/>
      <c r="J113" s="19"/>
      <c r="K113" s="19"/>
      <c r="L113" s="19"/>
      <c r="M113" s="19"/>
      <c r="N113" s="19"/>
      <c r="O113" s="35"/>
      <c r="P113" s="35"/>
      <c r="Q113" s="35"/>
      <c r="R113" s="36"/>
      <c r="S113" s="3"/>
    </row>
    <row r="114" spans="1:19" x14ac:dyDescent="0.25">
      <c r="A114" s="6"/>
      <c r="B114" s="51"/>
      <c r="C114" s="37"/>
      <c r="D114" s="23"/>
      <c r="E114" s="23"/>
      <c r="F114" s="23"/>
      <c r="G114" s="23"/>
      <c r="H114" s="23"/>
      <c r="I114" s="23"/>
      <c r="J114" s="23"/>
      <c r="K114" s="23"/>
      <c r="L114" s="23"/>
      <c r="M114" s="23"/>
      <c r="N114" s="23"/>
      <c r="O114" s="38"/>
      <c r="P114" s="38"/>
      <c r="Q114" s="39"/>
      <c r="R114" s="36"/>
      <c r="S114" s="3"/>
    </row>
    <row r="115" spans="1:19" ht="15.75" x14ac:dyDescent="0.25">
      <c r="A115" s="6"/>
      <c r="B115" s="54"/>
      <c r="C115" s="40"/>
      <c r="D115" s="149" t="s">
        <v>9</v>
      </c>
      <c r="E115" s="71"/>
      <c r="F115" s="71"/>
      <c r="G115" s="71"/>
      <c r="H115" s="71"/>
      <c r="I115" s="71"/>
      <c r="J115" s="71"/>
      <c r="K115" s="71"/>
      <c r="L115" s="71"/>
      <c r="M115" s="71"/>
      <c r="N115" s="71"/>
      <c r="O115" s="150"/>
      <c r="P115" s="150"/>
      <c r="Q115" s="263" t="s">
        <v>108</v>
      </c>
      <c r="R115" s="36"/>
      <c r="S115" s="3"/>
    </row>
    <row r="116" spans="1:19" ht="15.75" x14ac:dyDescent="0.25">
      <c r="A116" s="6"/>
      <c r="B116" s="51"/>
      <c r="C116" s="24"/>
      <c r="D116" s="80" t="s">
        <v>133</v>
      </c>
      <c r="E116" s="151"/>
      <c r="F116" s="151"/>
      <c r="G116" s="151"/>
      <c r="H116" s="151"/>
      <c r="I116" s="151"/>
      <c r="J116" s="151"/>
      <c r="K116" s="151"/>
      <c r="L116" s="151"/>
      <c r="M116" s="151"/>
      <c r="N116" s="151"/>
      <c r="O116" s="151"/>
      <c r="P116" s="151"/>
      <c r="Q116" s="374"/>
      <c r="R116" s="36"/>
      <c r="S116" s="3"/>
    </row>
    <row r="117" spans="1:19" ht="15.75" x14ac:dyDescent="0.25">
      <c r="A117" s="6"/>
      <c r="B117" s="51"/>
      <c r="C117" s="24"/>
      <c r="D117" s="80" t="s">
        <v>169</v>
      </c>
      <c r="E117" s="151"/>
      <c r="F117" s="151"/>
      <c r="G117" s="151"/>
      <c r="H117" s="151"/>
      <c r="I117" s="151"/>
      <c r="J117" s="151"/>
      <c r="K117" s="151"/>
      <c r="L117" s="151"/>
      <c r="M117" s="151"/>
      <c r="N117" s="151"/>
      <c r="O117" s="151"/>
      <c r="P117" s="151"/>
      <c r="Q117" s="374"/>
      <c r="R117" s="36"/>
      <c r="S117" s="3"/>
    </row>
    <row r="118" spans="1:19" ht="15.75" x14ac:dyDescent="0.25">
      <c r="A118" s="6"/>
      <c r="B118" s="51"/>
      <c r="C118" s="24"/>
      <c r="D118" s="132" t="s">
        <v>33</v>
      </c>
      <c r="E118" s="80"/>
      <c r="F118" s="80"/>
      <c r="G118" s="152"/>
      <c r="H118" s="152"/>
      <c r="I118" s="152"/>
      <c r="J118" s="152"/>
      <c r="K118" s="153"/>
      <c r="L118" s="153"/>
      <c r="M118" s="153"/>
      <c r="N118" s="153"/>
      <c r="O118" s="80"/>
      <c r="P118" s="80"/>
      <c r="Q118" s="154"/>
      <c r="R118" s="36"/>
      <c r="S118" s="3"/>
    </row>
    <row r="119" spans="1:19" ht="15.75" x14ac:dyDescent="0.25">
      <c r="A119" s="6"/>
      <c r="B119" s="51"/>
      <c r="C119" s="24"/>
      <c r="D119" s="155" t="s">
        <v>6</v>
      </c>
      <c r="E119" s="71"/>
      <c r="F119" s="71"/>
      <c r="G119" s="105"/>
      <c r="H119" s="105"/>
      <c r="I119" s="105"/>
      <c r="J119" s="105"/>
      <c r="K119" s="79"/>
      <c r="L119" s="79"/>
      <c r="M119" s="79"/>
      <c r="N119" s="79"/>
      <c r="O119" s="71"/>
      <c r="P119" s="71"/>
      <c r="Q119" s="154"/>
      <c r="R119" s="36"/>
      <c r="S119" s="3"/>
    </row>
    <row r="120" spans="1:19" ht="15.75" x14ac:dyDescent="0.25">
      <c r="A120" s="6"/>
      <c r="B120" s="51"/>
      <c r="C120" s="24"/>
      <c r="D120" s="155" t="s">
        <v>7</v>
      </c>
      <c r="E120" s="71"/>
      <c r="F120" s="71"/>
      <c r="G120" s="156"/>
      <c r="H120" s="105"/>
      <c r="I120" s="105"/>
      <c r="J120" s="105"/>
      <c r="K120" s="79"/>
      <c r="L120" s="79"/>
      <c r="M120" s="79"/>
      <c r="N120" s="79"/>
      <c r="O120" s="71"/>
      <c r="P120" s="71"/>
      <c r="Q120" s="154"/>
      <c r="R120" s="36"/>
      <c r="S120" s="3"/>
    </row>
    <row r="121" spans="1:19" ht="15.75" x14ac:dyDescent="0.25">
      <c r="A121" s="6"/>
      <c r="B121" s="51"/>
      <c r="C121" s="28"/>
      <c r="D121" s="157"/>
      <c r="E121" s="157"/>
      <c r="F121" s="157"/>
      <c r="G121" s="157"/>
      <c r="H121" s="157"/>
      <c r="I121" s="157"/>
      <c r="J121" s="157"/>
      <c r="K121" s="157"/>
      <c r="L121" s="157"/>
      <c r="M121" s="157"/>
      <c r="N121" s="157"/>
      <c r="O121" s="157"/>
      <c r="P121" s="157"/>
      <c r="Q121" s="158"/>
      <c r="R121" s="36"/>
      <c r="S121" s="3"/>
    </row>
    <row r="122" spans="1:19" x14ac:dyDescent="0.25">
      <c r="A122" s="6"/>
      <c r="B122" s="51"/>
      <c r="C122" s="19"/>
      <c r="D122" s="19"/>
      <c r="E122" s="19"/>
      <c r="F122" s="19"/>
      <c r="G122" s="19"/>
      <c r="H122" s="19"/>
      <c r="I122" s="19"/>
      <c r="J122" s="19"/>
      <c r="K122" s="19"/>
      <c r="L122" s="19"/>
      <c r="M122" s="19"/>
      <c r="N122" s="19"/>
      <c r="O122" s="19"/>
      <c r="P122" s="19"/>
      <c r="Q122" s="19"/>
      <c r="R122" s="36"/>
      <c r="S122" s="3"/>
    </row>
    <row r="123" spans="1:19" ht="15.75" x14ac:dyDescent="0.25">
      <c r="A123" s="6"/>
      <c r="B123" s="51"/>
      <c r="C123" s="278"/>
      <c r="D123" s="278"/>
      <c r="E123" s="278"/>
      <c r="F123" s="278"/>
      <c r="G123" s="278"/>
      <c r="H123" s="278"/>
      <c r="I123" s="278"/>
      <c r="J123" s="278"/>
      <c r="K123" s="278"/>
      <c r="L123" s="278"/>
      <c r="M123" s="278"/>
      <c r="N123" s="278"/>
      <c r="O123" s="278"/>
      <c r="P123" s="278"/>
      <c r="Q123" s="278"/>
      <c r="R123" s="36"/>
      <c r="S123" s="3"/>
    </row>
    <row r="124" spans="1:19" ht="15.75" x14ac:dyDescent="0.25">
      <c r="A124" s="6"/>
      <c r="B124" s="51"/>
      <c r="C124" s="278"/>
      <c r="D124" s="279"/>
      <c r="E124" s="279"/>
      <c r="F124" s="280" t="s">
        <v>216</v>
      </c>
      <c r="G124" s="279"/>
      <c r="H124" s="279"/>
      <c r="I124" s="279"/>
      <c r="J124" s="279"/>
      <c r="K124" s="279"/>
      <c r="L124" s="279"/>
      <c r="M124" s="279"/>
      <c r="N124" s="279"/>
      <c r="O124" s="279"/>
      <c r="P124" s="279"/>
      <c r="Q124" s="279"/>
      <c r="R124" s="36"/>
      <c r="S124" s="3"/>
    </row>
    <row r="125" spans="1:19" ht="15.75" x14ac:dyDescent="0.25">
      <c r="A125" s="6"/>
      <c r="B125" s="56"/>
      <c r="C125" s="161"/>
      <c r="D125" s="161"/>
      <c r="E125" s="161"/>
      <c r="F125" s="161"/>
      <c r="G125" s="161"/>
      <c r="H125" s="161"/>
      <c r="I125" s="161"/>
      <c r="J125" s="161"/>
      <c r="K125" s="161"/>
      <c r="L125" s="161"/>
      <c r="M125" s="161"/>
      <c r="N125" s="161"/>
      <c r="O125" s="161"/>
      <c r="P125" s="161"/>
      <c r="Q125" s="161"/>
      <c r="R125" s="41"/>
      <c r="S125" s="3"/>
    </row>
    <row r="126" spans="1:19" x14ac:dyDescent="0.25">
      <c r="A126" s="3"/>
      <c r="B126" s="3"/>
      <c r="C126" s="3"/>
      <c r="D126" s="3"/>
      <c r="E126" s="3"/>
      <c r="F126" s="3"/>
      <c r="G126" s="103"/>
      <c r="H126" s="3"/>
      <c r="I126" s="3"/>
      <c r="J126" s="3"/>
      <c r="K126" s="3"/>
      <c r="L126" s="3"/>
      <c r="M126" s="3"/>
      <c r="N126" s="3"/>
      <c r="O126" s="3"/>
      <c r="P126" s="3"/>
      <c r="Q126" s="3"/>
      <c r="R126" s="3"/>
      <c r="S126" s="3"/>
    </row>
    <row r="134" spans="1:19" ht="14.25" customHeight="1" x14ac:dyDescent="0.25"/>
    <row r="135" spans="1:19" ht="15.75" hidden="1" x14ac:dyDescent="0.25">
      <c r="A135" s="6"/>
      <c r="B135" s="19"/>
      <c r="C135" s="71"/>
      <c r="D135" s="126" t="s">
        <v>12</v>
      </c>
      <c r="E135" s="159">
        <v>1</v>
      </c>
      <c r="F135" s="126"/>
      <c r="G135" s="126" t="s">
        <v>18</v>
      </c>
      <c r="H135" s="160">
        <v>1</v>
      </c>
      <c r="I135" s="71"/>
      <c r="J135" s="71"/>
      <c r="K135" s="71"/>
      <c r="L135" s="71"/>
      <c r="M135" s="71"/>
      <c r="N135" s="71"/>
      <c r="O135" s="71"/>
      <c r="P135" s="71"/>
      <c r="Q135" s="71"/>
      <c r="R135" s="36"/>
      <c r="S135" s="3"/>
    </row>
    <row r="136" spans="1:19" ht="15.75" hidden="1" x14ac:dyDescent="0.25">
      <c r="A136" s="6"/>
      <c r="B136" s="19"/>
      <c r="C136" s="71"/>
      <c r="D136" s="126" t="s">
        <v>11</v>
      </c>
      <c r="E136" s="159">
        <v>2</v>
      </c>
      <c r="F136" s="126"/>
      <c r="G136" s="126" t="s">
        <v>19</v>
      </c>
      <c r="H136" s="160">
        <v>2</v>
      </c>
      <c r="I136" s="71"/>
      <c r="J136" s="71"/>
      <c r="K136" s="71"/>
      <c r="L136" s="71"/>
      <c r="M136" s="71"/>
      <c r="N136" s="71"/>
      <c r="O136" s="71"/>
      <c r="P136" s="71"/>
      <c r="Q136" s="71"/>
      <c r="R136" s="36"/>
      <c r="S136" s="3"/>
    </row>
    <row r="137" spans="1:19" ht="15.75" hidden="1" x14ac:dyDescent="0.25">
      <c r="A137" s="6"/>
      <c r="B137" s="19"/>
      <c r="C137" s="71"/>
      <c r="D137" s="126" t="s">
        <v>118</v>
      </c>
      <c r="E137" s="159">
        <v>3</v>
      </c>
      <c r="F137" s="126"/>
      <c r="G137" s="126" t="s">
        <v>20</v>
      </c>
      <c r="H137" s="160">
        <v>3</v>
      </c>
      <c r="I137" s="71"/>
      <c r="J137" s="71"/>
      <c r="K137" s="71"/>
      <c r="L137" s="71"/>
      <c r="M137" s="71"/>
      <c r="N137" s="71"/>
      <c r="O137" s="71"/>
      <c r="P137" s="71"/>
      <c r="Q137" s="71"/>
      <c r="R137" s="36"/>
      <c r="S137" s="3"/>
    </row>
    <row r="138" spans="1:19" ht="15.75" hidden="1" x14ac:dyDescent="0.25">
      <c r="A138" s="6"/>
      <c r="B138" s="19"/>
      <c r="C138" s="71"/>
      <c r="D138" s="126" t="s">
        <v>10</v>
      </c>
      <c r="E138" s="159">
        <v>4</v>
      </c>
      <c r="F138" s="126"/>
      <c r="G138" s="126"/>
      <c r="H138" s="71"/>
      <c r="I138" s="71"/>
      <c r="J138" s="71"/>
      <c r="K138" s="71"/>
      <c r="L138" s="71"/>
      <c r="M138" s="71"/>
      <c r="N138" s="71"/>
      <c r="O138" s="71"/>
      <c r="P138" s="71"/>
      <c r="Q138" s="71"/>
      <c r="R138" s="36"/>
      <c r="S138" s="3"/>
    </row>
    <row r="139" spans="1:19" hidden="1" x14ac:dyDescent="0.25"/>
  </sheetData>
  <sheetProtection algorithmName="SHA-512" hashValue="+jI78+1nth10rBbyCEwMf9n1xg1e0EoElU8btF7cVSSCPDTbnjCgFrTahM7kEFfyIfsQ+6F39CWjcD1Q1KPY1w==" saltValue="ruwngXOHUixmsa27PA2iYw==" spinCount="100000" sheet="1" selectLockedCells="1" sort="0" autoFilter="0"/>
  <autoFilter ref="A8:Q108" xr:uid="{00000000-0009-0000-0000-000001000000}"/>
  <dataConsolidate/>
  <mergeCells count="103">
    <mergeCell ref="D106:F106"/>
    <mergeCell ref="D107:F107"/>
    <mergeCell ref="D108:F108"/>
    <mergeCell ref="Q116:Q117"/>
    <mergeCell ref="I110:J110"/>
    <mergeCell ref="D100:F100"/>
    <mergeCell ref="D101:F101"/>
    <mergeCell ref="D102:F102"/>
    <mergeCell ref="D103:F103"/>
    <mergeCell ref="D104:F104"/>
    <mergeCell ref="D105:F105"/>
    <mergeCell ref="D94:F94"/>
    <mergeCell ref="D95:F95"/>
    <mergeCell ref="D96:F96"/>
    <mergeCell ref="D97:F97"/>
    <mergeCell ref="D98:F98"/>
    <mergeCell ref="D99:F99"/>
    <mergeCell ref="D88:F88"/>
    <mergeCell ref="D89:F89"/>
    <mergeCell ref="D90:F90"/>
    <mergeCell ref="D91:F91"/>
    <mergeCell ref="D92:F92"/>
    <mergeCell ref="D93:F93"/>
    <mergeCell ref="D82:F82"/>
    <mergeCell ref="D83:F83"/>
    <mergeCell ref="D84:F84"/>
    <mergeCell ref="D85:F85"/>
    <mergeCell ref="D86:F86"/>
    <mergeCell ref="D87:F87"/>
    <mergeCell ref="D76:F76"/>
    <mergeCell ref="D77:F77"/>
    <mergeCell ref="D78:F78"/>
    <mergeCell ref="D79:F79"/>
    <mergeCell ref="D80:F80"/>
    <mergeCell ref="D81:F81"/>
    <mergeCell ref="D70:F70"/>
    <mergeCell ref="D71:F71"/>
    <mergeCell ref="D72:F72"/>
    <mergeCell ref="D73:F73"/>
    <mergeCell ref="D74:F74"/>
    <mergeCell ref="D75:F75"/>
    <mergeCell ref="D64:F64"/>
    <mergeCell ref="D65:F65"/>
    <mergeCell ref="D66:F66"/>
    <mergeCell ref="D67:F67"/>
    <mergeCell ref="D68:F68"/>
    <mergeCell ref="D69:F69"/>
    <mergeCell ref="D58:F58"/>
    <mergeCell ref="D59:F59"/>
    <mergeCell ref="D60:F60"/>
    <mergeCell ref="D61:F61"/>
    <mergeCell ref="D62:F62"/>
    <mergeCell ref="D63:F63"/>
    <mergeCell ref="D52:F52"/>
    <mergeCell ref="D53:F53"/>
    <mergeCell ref="D54:F54"/>
    <mergeCell ref="D55:F55"/>
    <mergeCell ref="D56:F56"/>
    <mergeCell ref="D57:F57"/>
    <mergeCell ref="D46:F46"/>
    <mergeCell ref="D47:F47"/>
    <mergeCell ref="D48:F48"/>
    <mergeCell ref="D49:F49"/>
    <mergeCell ref="D50:F50"/>
    <mergeCell ref="D51:F51"/>
    <mergeCell ref="D40:F40"/>
    <mergeCell ref="D41:F41"/>
    <mergeCell ref="D42:F42"/>
    <mergeCell ref="D43:F43"/>
    <mergeCell ref="D44:F44"/>
    <mergeCell ref="D45:F45"/>
    <mergeCell ref="D34:F34"/>
    <mergeCell ref="D35:F35"/>
    <mergeCell ref="D36:F36"/>
    <mergeCell ref="D37:F37"/>
    <mergeCell ref="D38:F38"/>
    <mergeCell ref="D39:F39"/>
    <mergeCell ref="D28:F28"/>
    <mergeCell ref="D29:F29"/>
    <mergeCell ref="D30:F30"/>
    <mergeCell ref="D31:F31"/>
    <mergeCell ref="D32:F32"/>
    <mergeCell ref="D33:F33"/>
    <mergeCell ref="D23:F23"/>
    <mergeCell ref="D24:F24"/>
    <mergeCell ref="D25:F25"/>
    <mergeCell ref="D26:F26"/>
    <mergeCell ref="D27:F27"/>
    <mergeCell ref="D16:F16"/>
    <mergeCell ref="D17:F17"/>
    <mergeCell ref="D18:F18"/>
    <mergeCell ref="D19:F19"/>
    <mergeCell ref="D20:F20"/>
    <mergeCell ref="D21:F21"/>
    <mergeCell ref="D10:F10"/>
    <mergeCell ref="D11:F11"/>
    <mergeCell ref="D12:F12"/>
    <mergeCell ref="D13:F13"/>
    <mergeCell ref="D14:F14"/>
    <mergeCell ref="D15:F15"/>
    <mergeCell ref="D7:F7"/>
    <mergeCell ref="D9:F9"/>
    <mergeCell ref="D22:F22"/>
  </mergeCells>
  <conditionalFormatting sqref="G9:J108">
    <cfRule type="expression" dxfId="0" priority="1">
      <formula>AND($D9&lt;&gt;"",G9="")</formula>
    </cfRule>
  </conditionalFormatting>
  <dataValidations count="5">
    <dataValidation type="list" allowBlank="1" showInputMessage="1" showErrorMessage="1" sqref="G109:G111" xr:uid="{88A4839D-B9BD-4F32-8024-B0804669B05F}">
      <formula1>"RECE, Non-RECE, Supervisor,Child Ratio"</formula1>
    </dataValidation>
    <dataValidation type="list" allowBlank="1" showInputMessage="1" showErrorMessage="1" sqref="Q116:Q117" xr:uid="{3DA2487D-D305-4FA0-9F8B-65EED8ADAF3E}">
      <formula1>"YES, NO"</formula1>
    </dataValidation>
    <dataValidation type="decimal" allowBlank="1" showInputMessage="1" showErrorMessage="1" error="To be eligible for a partial wage enhancement at least 25% of the time should be spent to support ratio requirements. " sqref="J9:J108" xr:uid="{134BB784-86C2-4BC0-A1D2-3EFAE389F94A}">
      <formula1>0.25</formula1>
      <formula2>1</formula2>
    </dataValidation>
    <dataValidation type="list" allowBlank="1" showInputMessage="1" showErrorMessage="1" sqref="G10:G108" xr:uid="{E1259C04-9DB9-48B1-AC37-EFDF0313FA46}">
      <formula1>"Supervisor"</formula1>
    </dataValidation>
    <dataValidation type="list" allowBlank="1" showInputMessage="1" showErrorMessage="1" sqref="G9" xr:uid="{963D42DD-1A88-4676-A685-96E7E80C3A05}">
      <formula1>"RECE, Non-RECE, Supervisor, Home Visitor"</formula1>
    </dataValidation>
  </dataValidations>
  <printOptions horizontalCentered="1"/>
  <pageMargins left="0" right="0" top="0" bottom="0" header="0.31496062992126" footer="0.31496062992126"/>
  <pageSetup scale="2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71FD7-20AB-4CBC-95E1-6A45391AE8D3}">
  <sheetPr>
    <tabColor rgb="FFFF0000"/>
    <pageSetUpPr fitToPage="1"/>
  </sheetPr>
  <dimension ref="A1:L38"/>
  <sheetViews>
    <sheetView showGridLines="0" zoomScale="80" zoomScaleNormal="80" workbookViewId="0">
      <pane xSplit="3" topLeftCell="D1" activePane="topRight" state="frozen"/>
      <selection activeCell="A4" sqref="A4"/>
      <selection pane="topRight" activeCell="G9" sqref="G9:H9"/>
    </sheetView>
  </sheetViews>
  <sheetFormatPr defaultColWidth="9.140625" defaultRowHeight="15.75" x14ac:dyDescent="0.25"/>
  <cols>
    <col min="1" max="1" width="4.42578125" style="289" customWidth="1"/>
    <col min="2" max="2" width="29.42578125" style="290" customWidth="1"/>
    <col min="3" max="3" width="24.85546875" style="290" customWidth="1"/>
    <col min="4" max="4" width="17.85546875" style="289" customWidth="1"/>
    <col min="5" max="5" width="20.42578125" style="289" customWidth="1"/>
    <col min="6" max="6" width="3.5703125" style="289" customWidth="1"/>
    <col min="7" max="7" width="17.85546875" style="289" customWidth="1"/>
    <col min="8" max="8" width="20.42578125" style="289" customWidth="1"/>
    <col min="9" max="9" width="23.140625" style="289" customWidth="1"/>
    <col min="10" max="10" width="3.42578125" style="289" customWidth="1"/>
    <col min="11" max="11" width="19.140625" style="289" customWidth="1"/>
    <col min="12" max="12" width="17.85546875" style="289" customWidth="1"/>
    <col min="13" max="16384" width="9.140625" style="289"/>
  </cols>
  <sheetData>
    <row r="1" spans="1:12" ht="26.25" x14ac:dyDescent="0.4">
      <c r="A1" s="380" t="s">
        <v>189</v>
      </c>
      <c r="B1" s="380"/>
      <c r="C1" s="380"/>
      <c r="D1" s="380"/>
      <c r="E1" s="380"/>
      <c r="F1" s="380"/>
      <c r="G1" s="380"/>
      <c r="H1" s="380"/>
      <c r="I1" s="380"/>
      <c r="J1" s="380"/>
      <c r="K1" s="380"/>
      <c r="L1" s="380"/>
    </row>
    <row r="2" spans="1:12" ht="18" customHeight="1" x14ac:dyDescent="0.45">
      <c r="B2" s="320" t="s">
        <v>163</v>
      </c>
      <c r="C2" s="319"/>
      <c r="D2" s="381" t="s">
        <v>162</v>
      </c>
      <c r="E2" s="381"/>
      <c r="F2" s="381"/>
      <c r="G2" s="381"/>
      <c r="H2" s="381"/>
      <c r="I2" s="381"/>
    </row>
    <row r="3" spans="1:12" x14ac:dyDescent="0.25">
      <c r="B3" s="318" t="s">
        <v>0</v>
      </c>
      <c r="C3" s="388"/>
      <c r="D3" s="389"/>
    </row>
    <row r="4" spans="1:12" x14ac:dyDescent="0.25">
      <c r="B4" s="318" t="s">
        <v>16</v>
      </c>
      <c r="C4" s="388"/>
      <c r="D4" s="389"/>
    </row>
    <row r="5" spans="1:12" x14ac:dyDescent="0.25">
      <c r="B5" s="289"/>
    </row>
    <row r="6" spans="1:12" ht="72" customHeight="1" x14ac:dyDescent="0.25">
      <c r="B6" s="289"/>
      <c r="C6" s="289"/>
      <c r="D6" s="397" t="s">
        <v>161</v>
      </c>
      <c r="E6" s="398"/>
      <c r="G6" s="397" t="s">
        <v>160</v>
      </c>
      <c r="H6" s="399"/>
      <c r="I6" s="398"/>
      <c r="K6" s="397" t="s">
        <v>159</v>
      </c>
      <c r="L6" s="398"/>
    </row>
    <row r="7" spans="1:12" ht="16.5" customHeight="1" x14ac:dyDescent="0.25">
      <c r="B7" s="289"/>
      <c r="C7" s="289"/>
      <c r="D7" s="317" t="s">
        <v>158</v>
      </c>
      <c r="E7" s="317" t="s">
        <v>157</v>
      </c>
      <c r="F7" s="317"/>
      <c r="G7" s="317" t="s">
        <v>156</v>
      </c>
      <c r="H7" s="317" t="s">
        <v>155</v>
      </c>
      <c r="I7" s="317" t="s">
        <v>154</v>
      </c>
      <c r="J7" s="317"/>
      <c r="K7" s="317" t="s">
        <v>153</v>
      </c>
      <c r="L7" s="317" t="s">
        <v>152</v>
      </c>
    </row>
    <row r="8" spans="1:12" ht="110.25" x14ac:dyDescent="0.25">
      <c r="B8" s="316"/>
      <c r="C8" s="316"/>
      <c r="D8" s="314" t="s">
        <v>148</v>
      </c>
      <c r="E8" s="314" t="s">
        <v>151</v>
      </c>
      <c r="G8" s="315" t="s">
        <v>150</v>
      </c>
      <c r="H8" s="315" t="s">
        <v>173</v>
      </c>
      <c r="I8" s="315" t="s">
        <v>149</v>
      </c>
      <c r="K8" s="314" t="s">
        <v>148</v>
      </c>
      <c r="L8" s="314" t="s">
        <v>147</v>
      </c>
    </row>
    <row r="9" spans="1:12" x14ac:dyDescent="0.25">
      <c r="B9" s="313" t="s">
        <v>34</v>
      </c>
      <c r="C9" s="312"/>
      <c r="D9" s="309">
        <f>'CWELCC WC RECE App'!O112+'CWELCC WC Supervisor App'!O112</f>
        <v>0</v>
      </c>
      <c r="E9" s="309">
        <f>'CWELCC WC RECE App'!P112+'CWELCC WC Supervisor App'!P112</f>
        <v>0</v>
      </c>
      <c r="G9" s="308"/>
      <c r="H9" s="308"/>
      <c r="I9" s="307">
        <f>IF(H9="",0,MIN(H9,G9*0.175))</f>
        <v>0</v>
      </c>
      <c r="K9" s="306">
        <f>G9-D9</f>
        <v>0</v>
      </c>
      <c r="L9" s="306">
        <f>H9-E9</f>
        <v>0</v>
      </c>
    </row>
    <row r="10" spans="1:12" x14ac:dyDescent="0.25">
      <c r="B10" s="305"/>
      <c r="C10" s="304" t="s">
        <v>27</v>
      </c>
      <c r="D10" s="303">
        <f>SUM(D9:D9)</f>
        <v>0</v>
      </c>
      <c r="E10" s="303">
        <f>SUM(E9:E9)</f>
        <v>0</v>
      </c>
      <c r="G10" s="300">
        <f>SUM(G9:G9)</f>
        <v>0</v>
      </c>
      <c r="H10" s="300">
        <f>SUM(H9:H9)</f>
        <v>0</v>
      </c>
      <c r="I10" s="300">
        <f>SUM(I9:I9)</f>
        <v>0</v>
      </c>
      <c r="K10" s="296">
        <f>SUM(K9:K9)</f>
        <v>0</v>
      </c>
      <c r="L10" s="296">
        <f>H10-E10</f>
        <v>0</v>
      </c>
    </row>
    <row r="11" spans="1:12" ht="11.25" customHeight="1" x14ac:dyDescent="0.25">
      <c r="B11" s="289"/>
      <c r="C11" s="289"/>
    </row>
    <row r="12" spans="1:12" ht="10.5" customHeight="1" x14ac:dyDescent="0.25">
      <c r="B12" s="289"/>
      <c r="C12" s="289"/>
    </row>
    <row r="13" spans="1:12" ht="10.5" customHeight="1" x14ac:dyDescent="0.25">
      <c r="B13" s="289"/>
      <c r="C13" s="289"/>
    </row>
    <row r="14" spans="1:12" x14ac:dyDescent="0.25">
      <c r="H14" s="321"/>
      <c r="I14" s="322" t="s">
        <v>171</v>
      </c>
      <c r="K14" s="323">
        <f>D10+E10</f>
        <v>0</v>
      </c>
      <c r="L14" s="324"/>
    </row>
    <row r="15" spans="1:12" x14ac:dyDescent="0.25">
      <c r="H15" s="378" t="s">
        <v>172</v>
      </c>
      <c r="I15" s="379"/>
      <c r="K15" s="323">
        <f>G10+H10</f>
        <v>0</v>
      </c>
      <c r="L15" s="324"/>
    </row>
    <row r="16" spans="1:12" ht="15.6" customHeight="1" x14ac:dyDescent="0.25">
      <c r="B16" s="295" t="s">
        <v>146</v>
      </c>
      <c r="C16" s="390"/>
      <c r="D16" s="391"/>
      <c r="E16" s="392"/>
      <c r="G16" s="297"/>
      <c r="H16" s="378" t="s">
        <v>170</v>
      </c>
      <c r="I16" s="379"/>
      <c r="K16" s="296">
        <f>K15-K14</f>
        <v>0</v>
      </c>
    </row>
    <row r="17" spans="2:12" x14ac:dyDescent="0.25">
      <c r="B17" s="295" t="s">
        <v>7</v>
      </c>
      <c r="C17" s="390"/>
      <c r="D17" s="391"/>
      <c r="E17" s="392"/>
    </row>
    <row r="19" spans="2:12" x14ac:dyDescent="0.25">
      <c r="B19" s="295" t="s">
        <v>145</v>
      </c>
      <c r="C19" s="393"/>
      <c r="D19" s="394"/>
      <c r="E19" s="395"/>
    </row>
    <row r="20" spans="2:12" x14ac:dyDescent="0.25">
      <c r="B20" s="295" t="s">
        <v>7</v>
      </c>
      <c r="C20" s="400"/>
      <c r="D20" s="394"/>
      <c r="E20" s="395"/>
    </row>
    <row r="22" spans="2:12" x14ac:dyDescent="0.25">
      <c r="B22" s="396"/>
      <c r="C22" s="396"/>
      <c r="D22" s="396"/>
      <c r="E22" s="396"/>
      <c r="F22" s="396"/>
      <c r="G22" s="396"/>
      <c r="H22" s="396"/>
      <c r="I22" s="396"/>
      <c r="J22" s="396"/>
      <c r="K22" s="396"/>
      <c r="L22" s="396"/>
    </row>
    <row r="23" spans="2:12" hidden="1" x14ac:dyDescent="0.25">
      <c r="B23" s="290" t="s">
        <v>144</v>
      </c>
    </row>
    <row r="24" spans="2:12" hidden="1" x14ac:dyDescent="0.25">
      <c r="B24" s="290" t="s">
        <v>143</v>
      </c>
    </row>
    <row r="25" spans="2:12" hidden="1" x14ac:dyDescent="0.25">
      <c r="B25" s="290" t="s">
        <v>142</v>
      </c>
    </row>
    <row r="26" spans="2:12" ht="16.5" thickBot="1" x14ac:dyDescent="0.3"/>
    <row r="27" spans="2:12" x14ac:dyDescent="0.25">
      <c r="B27" s="382" t="s">
        <v>188</v>
      </c>
      <c r="C27" s="383"/>
      <c r="D27" s="383"/>
      <c r="E27" s="383"/>
      <c r="F27" s="383"/>
      <c r="G27" s="383"/>
      <c r="H27" s="383"/>
      <c r="I27" s="383"/>
      <c r="J27" s="383"/>
      <c r="K27" s="383"/>
      <c r="L27" s="384"/>
    </row>
    <row r="28" spans="2:12" x14ac:dyDescent="0.25">
      <c r="B28" s="385"/>
      <c r="C28" s="386"/>
      <c r="D28" s="386"/>
      <c r="E28" s="386"/>
      <c r="F28" s="386"/>
      <c r="G28" s="386"/>
      <c r="H28" s="386"/>
      <c r="I28" s="386"/>
      <c r="J28" s="386"/>
      <c r="K28" s="386"/>
      <c r="L28" s="387"/>
    </row>
    <row r="29" spans="2:12" x14ac:dyDescent="0.25">
      <c r="B29" s="385"/>
      <c r="C29" s="386"/>
      <c r="D29" s="386"/>
      <c r="E29" s="386"/>
      <c r="F29" s="386"/>
      <c r="G29" s="386"/>
      <c r="H29" s="386"/>
      <c r="I29" s="386"/>
      <c r="J29" s="386"/>
      <c r="K29" s="386"/>
      <c r="L29" s="387"/>
    </row>
    <row r="30" spans="2:12" x14ac:dyDescent="0.25">
      <c r="B30" s="294"/>
      <c r="C30" s="293"/>
      <c r="D30" s="292"/>
      <c r="E30" s="292"/>
      <c r="F30" s="292"/>
      <c r="G30" s="292"/>
      <c r="H30" s="292"/>
      <c r="I30" s="292"/>
      <c r="J30" s="292"/>
      <c r="K30" s="292"/>
      <c r="L30" s="291"/>
    </row>
    <row r="31" spans="2:12" x14ac:dyDescent="0.25">
      <c r="B31" s="346" t="s">
        <v>140</v>
      </c>
      <c r="C31" s="347"/>
      <c r="D31" s="348"/>
      <c r="E31" s="348"/>
      <c r="F31" s="349"/>
      <c r="G31" s="349"/>
      <c r="H31" s="349"/>
      <c r="I31" s="350" t="s">
        <v>7</v>
      </c>
      <c r="J31" s="349"/>
      <c r="K31" s="351"/>
      <c r="L31" s="352"/>
    </row>
    <row r="32" spans="2:12" x14ac:dyDescent="0.25">
      <c r="B32" s="353"/>
      <c r="C32" s="354"/>
      <c r="D32" s="349"/>
      <c r="E32" s="349"/>
      <c r="F32" s="349"/>
      <c r="G32" s="349"/>
      <c r="H32" s="349"/>
      <c r="I32" s="349"/>
      <c r="J32" s="349"/>
      <c r="K32" s="349"/>
      <c r="L32" s="352"/>
    </row>
    <row r="33" spans="2:12" x14ac:dyDescent="0.25">
      <c r="B33" s="355" t="s">
        <v>3</v>
      </c>
      <c r="C33" s="356"/>
      <c r="D33" s="351"/>
      <c r="E33" s="351"/>
      <c r="F33" s="349"/>
      <c r="G33" s="350" t="s">
        <v>3</v>
      </c>
      <c r="H33" s="351"/>
      <c r="I33" s="351"/>
      <c r="J33" s="351"/>
      <c r="K33" s="351"/>
      <c r="L33" s="352"/>
    </row>
    <row r="34" spans="2:12" x14ac:dyDescent="0.25">
      <c r="B34" s="353"/>
      <c r="C34" s="354"/>
      <c r="D34" s="349"/>
      <c r="E34" s="349"/>
      <c r="F34" s="349"/>
      <c r="G34" s="354"/>
      <c r="H34" s="349"/>
      <c r="I34" s="350"/>
      <c r="J34" s="349"/>
      <c r="K34" s="349"/>
      <c r="L34" s="352"/>
    </row>
    <row r="35" spans="2:12" x14ac:dyDescent="0.25">
      <c r="B35" s="355" t="s">
        <v>6</v>
      </c>
      <c r="C35" s="356"/>
      <c r="D35" s="351"/>
      <c r="E35" s="351"/>
      <c r="F35" s="349"/>
      <c r="G35" s="350" t="s">
        <v>6</v>
      </c>
      <c r="H35" s="351"/>
      <c r="I35" s="351"/>
      <c r="J35" s="351"/>
      <c r="K35" s="351"/>
      <c r="L35" s="352"/>
    </row>
    <row r="36" spans="2:12" x14ac:dyDescent="0.25">
      <c r="B36" s="353"/>
      <c r="C36" s="354"/>
      <c r="D36" s="349"/>
      <c r="E36" s="349"/>
      <c r="F36" s="349"/>
      <c r="G36" s="354"/>
      <c r="H36" s="349"/>
      <c r="I36" s="349"/>
      <c r="J36" s="349"/>
      <c r="K36" s="349"/>
      <c r="L36" s="352"/>
    </row>
    <row r="37" spans="2:12" x14ac:dyDescent="0.25">
      <c r="B37" s="355" t="s">
        <v>139</v>
      </c>
      <c r="C37" s="356"/>
      <c r="D37" s="351"/>
      <c r="E37" s="351"/>
      <c r="F37" s="349"/>
      <c r="G37" s="350" t="s">
        <v>139</v>
      </c>
      <c r="H37" s="351"/>
      <c r="I37" s="357"/>
      <c r="J37" s="351"/>
      <c r="K37" s="351"/>
      <c r="L37" s="352"/>
    </row>
    <row r="38" spans="2:12" ht="16.5" thickBot="1" x14ac:dyDescent="0.3">
      <c r="B38" s="358"/>
      <c r="C38" s="359"/>
      <c r="D38" s="360"/>
      <c r="E38" s="360"/>
      <c r="F38" s="360"/>
      <c r="G38" s="360"/>
      <c r="H38" s="360"/>
      <c r="I38" s="360"/>
      <c r="J38" s="360"/>
      <c r="K38" s="360"/>
      <c r="L38" s="361"/>
    </row>
  </sheetData>
  <sheetProtection algorithmName="SHA-512" hashValue="tA+nHGSK8ghvc+o/KUkMgv9kvDHA3gsKg1hFVIEaGRdiCUw9Jz+Vd5g7wsLvaDxm1kaiDBj+/No8GYLdFucEOw==" saltValue="bdNXdonolP+UtdYgJYyzNg==" spinCount="100000" sheet="1" selectLockedCells="1"/>
  <mergeCells count="15">
    <mergeCell ref="A1:L1"/>
    <mergeCell ref="D2:I2"/>
    <mergeCell ref="B27:L29"/>
    <mergeCell ref="C3:D3"/>
    <mergeCell ref="C16:E16"/>
    <mergeCell ref="C19:E19"/>
    <mergeCell ref="C17:E17"/>
    <mergeCell ref="B22:L22"/>
    <mergeCell ref="K6:L6"/>
    <mergeCell ref="G6:I6"/>
    <mergeCell ref="C20:E20"/>
    <mergeCell ref="D6:E6"/>
    <mergeCell ref="C4:D4"/>
    <mergeCell ref="H15:I15"/>
    <mergeCell ref="H16:I16"/>
  </mergeCells>
  <dataValidations count="1">
    <dataValidation type="list" allowBlank="1" showInputMessage="1" showErrorMessage="1" sqref="C4:D4" xr:uid="{00000000-0002-0000-0200-000000000000}">
      <formula1>$B$22:$B$25</formula1>
    </dataValidation>
  </dataValidation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Instructions - WEG</vt:lpstr>
      <vt:lpstr>WEG Application 2023</vt:lpstr>
      <vt:lpstr>WEG Reconciliation</vt:lpstr>
      <vt:lpstr>Instructions - WC</vt:lpstr>
      <vt:lpstr>CWELCC WC RECE App</vt:lpstr>
      <vt:lpstr>CWELCC WC Supervisor App</vt:lpstr>
      <vt:lpstr>CWELCC WC Reconciliation</vt:lpstr>
      <vt:lpstr>'CWELCC WC RECE App'!Print_Area</vt:lpstr>
      <vt:lpstr>'CWELCC WC Supervisor App'!Print_Area</vt:lpstr>
      <vt:lpstr>'WEG Application 2023'!Print_Area</vt:lpstr>
    </vt:vector>
  </TitlesOfParts>
  <Company>MGS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Sparling, Laura A. (EDU)</dc:creator>
  <cp:lastModifiedBy>Daniel Bittman</cp:lastModifiedBy>
  <cp:lastPrinted>2015-12-31T15:05:12Z</cp:lastPrinted>
  <dcterms:created xsi:type="dcterms:W3CDTF">2014-10-16T21:01:20Z</dcterms:created>
  <dcterms:modified xsi:type="dcterms:W3CDTF">2023-12-12T18:19:26Z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